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nlineData\Annual report data\AR 2018-19\Financial\"/>
    </mc:Choice>
  </mc:AlternateContent>
  <xr:revisionPtr revIDLastSave="0" documentId="13_ncr:1_{FC3843F8-513B-47CE-89FA-3C82FF649EDA}" xr6:coauthVersionLast="41" xr6:coauthVersionMax="41" xr10:uidLastSave="{00000000-0000-0000-0000-000000000000}"/>
  <bookViews>
    <workbookView xWindow="-98" yWindow="-98" windowWidth="20715" windowHeight="13276" xr2:uid="{AC4679B9-8E50-4C55-8ECE-3F53C6E766C1}"/>
  </bookViews>
  <sheets>
    <sheet name="Introduction" sheetId="3" r:id="rId1"/>
    <sheet name="Consultancies &gt; $10,000" sheetId="4" r:id="rId2"/>
    <sheet name="Consultancies &lt; $10,000" sheetId="2" r:id="rId3"/>
  </sheets>
  <definedNames>
    <definedName name="_Hlk17809178" localSheetId="2">'Consultancies &lt; $10,000'!$A$3</definedName>
    <definedName name="_xlnm.Print_Titles" localSheetId="1">'Consultancies &gt; $10,000'!$3:$4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D12" i="2"/>
  <c r="C12" i="2"/>
  <c r="E57" i="4"/>
  <c r="D57" i="4"/>
  <c r="C57" i="4"/>
</calcChain>
</file>

<file path=xl/sharedStrings.xml><?xml version="1.0" encoding="utf-8"?>
<sst xmlns="http://schemas.openxmlformats.org/spreadsheetml/2006/main" count="151" uniqueCount="105">
  <si>
    <t>Consultant engaged</t>
  </si>
  <si>
    <t>Purpose of consultancy</t>
  </si>
  <si>
    <t>Total approved project fee (excl. GST)</t>
  </si>
  <si>
    <t>Expenditure 2018–19</t>
  </si>
  <si>
    <t>(excl. GST)</t>
  </si>
  <si>
    <t>Future expenditure</t>
  </si>
  <si>
    <t>Acton Advisory</t>
  </si>
  <si>
    <t>Commercial and transaction advice (West Gate Tunnel)</t>
  </si>
  <si>
    <t>Aquasia Pty Ltd</t>
  </si>
  <si>
    <t xml:space="preserve">Commercial and transaction advice (Desalination plant debt and ownership structure) </t>
  </si>
  <si>
    <t xml:space="preserve">Commercial and Transaction Advice (Desalination plant tax advice) </t>
  </si>
  <si>
    <t>ARRB Group Ltd</t>
  </si>
  <si>
    <t xml:space="preserve">General Professional Advice (Forward looking cost base) </t>
  </si>
  <si>
    <t>Ashurst Australia Pty Ltd</t>
  </si>
  <si>
    <t>Commercial and transaction advice (Sale of the State's interest in the Snowy Hydro Project )</t>
  </si>
  <si>
    <t>BIS Oxford Economics</t>
  </si>
  <si>
    <t>Commercial and transaction advice (Commercialisation of land titles and registry functions of Land Use Victoria)</t>
  </si>
  <si>
    <t>Centre for International Economics</t>
  </si>
  <si>
    <t>General professional services (Assessment methods for major events)</t>
  </si>
  <si>
    <t>Clayton Utz</t>
  </si>
  <si>
    <t>Commercial and transaction advice (Housing initiatives)</t>
  </si>
  <si>
    <t>Commercial and transaction advice (Public private partnership refinancing and project advice – Ravenhall )</t>
  </si>
  <si>
    <t xml:space="preserve">Commercial and Transaction Advice (Refinancing East Link) </t>
  </si>
  <si>
    <t>Commercial and transaction advice (Public private partnership refinancing and project advice – Peninsula Link)</t>
  </si>
  <si>
    <t>Corrs Chambers Westgarth</t>
  </si>
  <si>
    <t xml:space="preserve">Commercial and transaction advice (Desalination plant) </t>
  </si>
  <si>
    <t xml:space="preserve">Commercial and transactional advice (Partnerships Victoria) </t>
  </si>
  <si>
    <t>Deloitte Access Economics Pty Ltd</t>
  </si>
  <si>
    <t>General professional services (Strategic policy review)</t>
  </si>
  <si>
    <t>Deloitte Counsulting Pty Ltd</t>
  </si>
  <si>
    <t>General professional advice (E‑procurement)</t>
  </si>
  <si>
    <t>Deloitte Touche Tohmatsu</t>
  </si>
  <si>
    <t>Commercial and transaction advice (Analysis on Commonwealths proposed changes to GST)</t>
  </si>
  <si>
    <t>Commercial and transaction advice (Analyse elective surgery activity)</t>
  </si>
  <si>
    <t>Department of Health and Human Services</t>
  </si>
  <si>
    <t xml:space="preserve">Commercial and transaction advice (Bendigo Hospital) </t>
  </si>
  <si>
    <t>Ernst &amp; Young</t>
  </si>
  <si>
    <t>General professional services (Program management office development)</t>
  </si>
  <si>
    <t xml:space="preserve">Commercial and transaction advice (Housing initiatives strategy) </t>
  </si>
  <si>
    <t>Commercial and transaction advice (Partnerships addressing disadvantage)</t>
  </si>
  <si>
    <t>Commercial and transaction advice (Long term financing options)</t>
  </si>
  <si>
    <t xml:space="preserve">Commercial and transaction advice (Ravenhall Prison) </t>
  </si>
  <si>
    <t>Commercial and transaction advice (Design of the Victorian Business Growth Fund)</t>
  </si>
  <si>
    <t>Flagstaff Partners Pty Ltd</t>
  </si>
  <si>
    <t>King &amp; Wood Mallesons</t>
  </si>
  <si>
    <t>KPMG</t>
  </si>
  <si>
    <t xml:space="preserve">General professional services (Feasibility assessment SRIMS) </t>
  </si>
  <si>
    <t xml:space="preserve">Commercial and Transaction Advice (Bendigo Hospital) </t>
  </si>
  <si>
    <t>Commercial and transaction advice (Victorian Business Growth Fund)</t>
  </si>
  <si>
    <t>M21 Advisory Pty Ltd</t>
  </si>
  <si>
    <t>General professional services (Establishment of OPV function and capability)</t>
  </si>
  <si>
    <t>Minter Ellison</t>
  </si>
  <si>
    <t>PPB Advisory Pty Ltd</t>
  </si>
  <si>
    <t>Commercial transaction advice (Review financial viability and business model)</t>
  </si>
  <si>
    <t>PricewaterhouseCoopers</t>
  </si>
  <si>
    <t xml:space="preserve">General professional advice (North East Link) </t>
  </si>
  <si>
    <t xml:space="preserve">Commercial and transaction advice (Accounting and tax advice Victorian desalination project refinancing and debt restructure ) </t>
  </si>
  <si>
    <t xml:space="preserve">General professional advice (Engineering procurement contract management system) </t>
  </si>
  <si>
    <t xml:space="preserve">Commercial and transaction advice (Peninsula Link) </t>
  </si>
  <si>
    <t xml:space="preserve">General professional advice (Risk management framework) </t>
  </si>
  <si>
    <t>General professional advice (Superannuation‑related financial reporting services)</t>
  </si>
  <si>
    <t>General professional services (Emergency services super defined benefit scheme)</t>
  </si>
  <si>
    <t xml:space="preserve">General professional advice (Interstate stamp duty) </t>
  </si>
  <si>
    <t>General professional services (Corporate group structure and the Victorian Regulatory Framework)</t>
  </si>
  <si>
    <t>PricewaterhouseCoopers consulting (australia) pty limited</t>
  </si>
  <si>
    <t xml:space="preserve">General professional services (Building approvals) </t>
  </si>
  <si>
    <t>General professional advice (Advisory service for VPS demand forecasting review)</t>
  </si>
  <si>
    <t>Quantom Creators Pty Ltd</t>
  </si>
  <si>
    <t>General professional advice (Policy paper for Victorian Chief Engineer)</t>
  </si>
  <si>
    <t>Rothschild Australia Ltd</t>
  </si>
  <si>
    <t xml:space="preserve">Commercial and transaction advice (North East Link) </t>
  </si>
  <si>
    <t>Towers Watson Australia Pty Ltd</t>
  </si>
  <si>
    <t>Commercial and transaction advice (Actuarial advise for the commercialization of land titles and registry functions)</t>
  </si>
  <si>
    <t>Turner &amp; Townsend Pty Ltd</t>
  </si>
  <si>
    <t>Commercial and transaction advice (Review of detailed costs and the public sector comparator for the suburban roads upgrade packages)</t>
  </si>
  <si>
    <t>UBS AG</t>
  </si>
  <si>
    <t>Victoria University</t>
  </si>
  <si>
    <t>Commercial and transaction advice (Scenarios analysis relating to the effect of changes in Australia's trading conditions on Victoria's budget balance</t>
  </si>
  <si>
    <t>Willis Australia Ltd</t>
  </si>
  <si>
    <t>Total</t>
  </si>
  <si>
    <t>52 consultancies</t>
  </si>
  <si>
    <t>Expenditure 2018-19</t>
  </si>
  <si>
    <t>Commercial and transaction advice (Public private partnership refinancing and project advice – City Link concession deed)</t>
  </si>
  <si>
    <t>Commercial and transactional advice (Advice on the application of Victoria's Competitive Neutrality Policy)</t>
  </si>
  <si>
    <t>PS Projects Pty Ltd</t>
  </si>
  <si>
    <t>Commercial and transaction advice  (Procurement review of the Royal Victorian Eye and Ear Hospital Project)</t>
  </si>
  <si>
    <t>Spectrum Planning Solutions Pty Ltd</t>
  </si>
  <si>
    <t>General professional services (Options for improving local government performance)</t>
  </si>
  <si>
    <t>SyRis Consulting</t>
  </si>
  <si>
    <t>General professional advice (Professional services report on GST issues)</t>
  </si>
  <si>
    <t>The University of Melbourne</t>
  </si>
  <si>
    <t>General professional services (Policy option paper on how the State Government can effectively support housing affordability for all Victorians)</t>
  </si>
  <si>
    <t>Commercial and transaction advice (Mid‑year update to macroeconomic condition)</t>
  </si>
  <si>
    <t>7 consultancies</t>
  </si>
  <si>
    <t>DETAILS OF CONSULTANCIES - DEPARTMENT OF TREASURY AND FINANCE</t>
  </si>
  <si>
    <t xml:space="preserve">Financial Reporting Direction 22H provides for each consultancy valued at $10 000 or greater (exclusive of GST), an entity shall publish on its website a schedule listing the following: </t>
  </si>
  <si>
    <t xml:space="preserve">(a)  consultants engaged; </t>
  </si>
  <si>
    <t xml:space="preserve">(b)  brief summary of the project involved; </t>
  </si>
  <si>
    <t>(c ) total project fees approved (exclusive of GST);</t>
  </si>
  <si>
    <t xml:space="preserve">(d)  expenditure for the reporting period (exclusive of GST); and </t>
  </si>
  <si>
    <t>(e) any future expenditure committed to the consultant for the project.</t>
  </si>
  <si>
    <t>Source: Department of Treasury and Finance 2018-19 Annual Report - Information available on request (http://www.dtf.vic.gov.au/Publications/About-publications/2018-19-Annual-Report)</t>
  </si>
  <si>
    <t>Details of individual consultancies (valued at less than $10 000 excluding GST) - Department of Treasury and Finance</t>
  </si>
  <si>
    <t>Details of individual consultancies (valued at $10 000 or greater excluding GST) - Department of Treasury and Finance</t>
  </si>
  <si>
    <t>Published: To be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</si>
</sst>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rgb="FF0063A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3A6"/>
        <bgColor indexed="64"/>
      </patternFill>
    </fill>
    <fill>
      <patternFill patternType="solid">
        <fgColor rgb="FFE3EBF4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0063A6"/>
      </top>
      <bottom style="thick">
        <color rgb="FF0063A6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1" applyFont="1" applyAlignment="1">
      <alignment wrapText="1"/>
    </xf>
    <xf numFmtId="0" fontId="5" fillId="0" borderId="0" xfId="1" applyFont="1" applyAlignment="1"/>
    <xf numFmtId="0" fontId="5" fillId="0" borderId="0" xfId="1" applyFont="1" applyAlignment="1">
      <alignment wrapText="1"/>
    </xf>
    <xf numFmtId="0" fontId="0" fillId="0" borderId="0" xfId="0" applyAlignment="1"/>
    <xf numFmtId="0" fontId="6" fillId="2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2" fillId="0" borderId="0" xfId="1" applyFont="1" applyAlignment="1"/>
    <xf numFmtId="0" fontId="6" fillId="2" borderId="0" xfId="0" applyFont="1" applyFill="1" applyAlignment="1">
      <alignment horizontal="right" vertical="center" wrapText="1"/>
    </xf>
    <xf numFmtId="164" fontId="5" fillId="0" borderId="0" xfId="2" applyNumberFormat="1" applyFont="1" applyAlignment="1">
      <alignment horizontal="right" vertical="center"/>
    </xf>
    <xf numFmtId="164" fontId="5" fillId="3" borderId="0" xfId="2" applyNumberFormat="1" applyFont="1" applyFill="1" applyAlignment="1">
      <alignment horizontal="right" vertical="center"/>
    </xf>
    <xf numFmtId="164" fontId="6" fillId="2" borderId="1" xfId="2" applyNumberFormat="1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5" fillId="0" borderId="0" xfId="1" applyFont="1" applyAlignment="1">
      <alignment horizontal="left" wrapText="1"/>
    </xf>
  </cellXfs>
  <cellStyles count="3">
    <cellStyle name="Comma" xfId="2" builtinId="3"/>
    <cellStyle name="Normal" xfId="0" builtinId="0"/>
    <cellStyle name="Normal 2" xfId="1" xr:uid="{D2620DB9-7F4A-4035-87B4-6111256365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3930-1B7C-4B86-9044-0AB10937FF15}">
  <dimension ref="A1:A13"/>
  <sheetViews>
    <sheetView showGridLines="0" tabSelected="1" zoomScaleNormal="100" zoomScaleSheetLayoutView="100" workbookViewId="0"/>
  </sheetViews>
  <sheetFormatPr defaultColWidth="9.1328125" defaultRowHeight="13.15" x14ac:dyDescent="0.4"/>
  <cols>
    <col min="1" max="1" width="100.59765625" style="5" customWidth="1"/>
    <col min="2" max="16384" width="9.1328125" style="4"/>
  </cols>
  <sheetData>
    <row r="1" spans="1:1" x14ac:dyDescent="0.4">
      <c r="A1" s="3" t="s">
        <v>94</v>
      </c>
    </row>
    <row r="3" spans="1:1" ht="26.25" x14ac:dyDescent="0.4">
      <c r="A3" s="5" t="s">
        <v>95</v>
      </c>
    </row>
    <row r="4" spans="1:1" x14ac:dyDescent="0.4">
      <c r="A4" s="5" t="s">
        <v>96</v>
      </c>
    </row>
    <row r="5" spans="1:1" x14ac:dyDescent="0.4">
      <c r="A5" s="5" t="s">
        <v>97</v>
      </c>
    </row>
    <row r="6" spans="1:1" x14ac:dyDescent="0.4">
      <c r="A6" s="5" t="s">
        <v>98</v>
      </c>
    </row>
    <row r="7" spans="1:1" x14ac:dyDescent="0.4">
      <c r="A7" s="5" t="s">
        <v>99</v>
      </c>
    </row>
    <row r="8" spans="1:1" x14ac:dyDescent="0.4">
      <c r="A8" s="5" t="s">
        <v>100</v>
      </c>
    </row>
    <row r="12" spans="1:1" ht="26.25" x14ac:dyDescent="0.4">
      <c r="A12" s="5" t="s">
        <v>101</v>
      </c>
    </row>
    <row r="13" spans="1:1" x14ac:dyDescent="0.4">
      <c r="A13" s="5" t="s">
        <v>104</v>
      </c>
    </row>
  </sheetData>
  <pageMargins left="0.7" right="0.7" top="0.75" bottom="0.75" header="0.3" footer="0.3"/>
  <pageSetup paperSize="9" orientation="portrait" r:id="rId1"/>
  <headerFooter>
    <oddFooter>&amp;C&amp;"arial,Bold"&amp;14&amp;KFF0000For Official Use Only&amp;L&amp;1#&amp;"Calibri"&amp;11&amp;K000000OFFICIAL</oddFooter>
    <evenFooter>&amp;C&amp;"arial,Bold"&amp;14&amp;KFF0000For Official Use Only</evenFooter>
    <firstFooter>&amp;C&amp;"arial,Bold"&amp;14&amp;KFF0000For Official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55D6-BDC9-4250-AC93-3368D41161D8}">
  <dimension ref="A1:G61"/>
  <sheetViews>
    <sheetView zoomScaleNormal="100" workbookViewId="0">
      <selection activeCell="A12" sqref="A12"/>
    </sheetView>
  </sheetViews>
  <sheetFormatPr defaultRowHeight="14.25" x14ac:dyDescent="0.45"/>
  <cols>
    <col min="1" max="1" width="35.86328125" customWidth="1"/>
    <col min="2" max="2" width="41.59765625" customWidth="1"/>
    <col min="3" max="3" width="12.53125" bestFit="1" customWidth="1"/>
    <col min="4" max="4" width="11.33203125" customWidth="1"/>
    <col min="5" max="5" width="10.86328125" customWidth="1"/>
  </cols>
  <sheetData>
    <row r="1" spans="1:7" x14ac:dyDescent="0.45">
      <c r="A1" s="14" t="s">
        <v>103</v>
      </c>
      <c r="B1" s="6"/>
      <c r="C1" s="6"/>
      <c r="D1" s="6"/>
      <c r="E1" s="6"/>
    </row>
    <row r="2" spans="1:7" x14ac:dyDescent="0.45">
      <c r="A2" s="2"/>
      <c r="B2" s="1"/>
    </row>
    <row r="3" spans="1:7" ht="26.25" x14ac:dyDescent="0.45">
      <c r="A3" s="21" t="s">
        <v>0</v>
      </c>
      <c r="B3" s="22" t="s">
        <v>1</v>
      </c>
      <c r="C3" s="23" t="s">
        <v>2</v>
      </c>
      <c r="D3" s="15" t="s">
        <v>3</v>
      </c>
      <c r="E3" s="15" t="s">
        <v>5</v>
      </c>
    </row>
    <row r="4" spans="1:7" ht="24" customHeight="1" x14ac:dyDescent="0.45">
      <c r="A4" s="21"/>
      <c r="B4" s="22"/>
      <c r="C4" s="23"/>
      <c r="D4" s="15" t="s">
        <v>4</v>
      </c>
      <c r="E4" s="15" t="s">
        <v>4</v>
      </c>
    </row>
    <row r="5" spans="1:7" x14ac:dyDescent="0.45">
      <c r="A5" s="8" t="s">
        <v>6</v>
      </c>
      <c r="B5" s="9" t="s">
        <v>7</v>
      </c>
      <c r="C5" s="16">
        <v>320000</v>
      </c>
      <c r="D5" s="16">
        <v>123341</v>
      </c>
      <c r="E5" s="16">
        <v>47986</v>
      </c>
      <c r="G5" s="20"/>
    </row>
    <row r="6" spans="1:7" ht="26.25" x14ac:dyDescent="0.45">
      <c r="A6" s="10" t="s">
        <v>8</v>
      </c>
      <c r="B6" s="11" t="s">
        <v>9</v>
      </c>
      <c r="C6" s="17">
        <v>284000</v>
      </c>
      <c r="D6" s="17">
        <v>258396</v>
      </c>
      <c r="E6" s="17">
        <v>22513</v>
      </c>
    </row>
    <row r="7" spans="1:7" ht="26.25" x14ac:dyDescent="0.45">
      <c r="A7" s="8" t="s">
        <v>8</v>
      </c>
      <c r="B7" s="9" t="s">
        <v>10</v>
      </c>
      <c r="C7" s="16">
        <v>458182</v>
      </c>
      <c r="D7" s="16">
        <v>213358</v>
      </c>
      <c r="E7" s="16">
        <v>241187</v>
      </c>
    </row>
    <row r="8" spans="1:7" ht="26.25" x14ac:dyDescent="0.45">
      <c r="A8" s="10" t="s">
        <v>11</v>
      </c>
      <c r="B8" s="11" t="s">
        <v>12</v>
      </c>
      <c r="C8" s="17">
        <v>182910</v>
      </c>
      <c r="D8" s="17">
        <v>178480</v>
      </c>
      <c r="E8" s="17">
        <v>94</v>
      </c>
    </row>
    <row r="9" spans="1:7" ht="26.25" x14ac:dyDescent="0.45">
      <c r="A9" s="8" t="s">
        <v>13</v>
      </c>
      <c r="B9" s="9" t="s">
        <v>14</v>
      </c>
      <c r="C9" s="16">
        <v>950000</v>
      </c>
      <c r="D9" s="16">
        <v>10200</v>
      </c>
      <c r="E9" s="16">
        <v>489760</v>
      </c>
    </row>
    <row r="10" spans="1:7" ht="39.4" x14ac:dyDescent="0.45">
      <c r="A10" s="10" t="s">
        <v>15</v>
      </c>
      <c r="B10" s="11" t="s">
        <v>16</v>
      </c>
      <c r="C10" s="17">
        <v>726385</v>
      </c>
      <c r="D10" s="17">
        <v>163480</v>
      </c>
      <c r="E10" s="17">
        <v>51567</v>
      </c>
    </row>
    <row r="11" spans="1:7" ht="26.25" x14ac:dyDescent="0.45">
      <c r="A11" s="8" t="s">
        <v>17</v>
      </c>
      <c r="B11" s="9" t="s">
        <v>18</v>
      </c>
      <c r="C11" s="16">
        <v>82014</v>
      </c>
      <c r="D11" s="16">
        <v>68402</v>
      </c>
      <c r="E11" s="16">
        <v>14161</v>
      </c>
    </row>
    <row r="12" spans="1:7" x14ac:dyDescent="0.45">
      <c r="A12" s="10" t="s">
        <v>19</v>
      </c>
      <c r="B12" s="11" t="s">
        <v>20</v>
      </c>
      <c r="C12" s="17">
        <v>852382</v>
      </c>
      <c r="D12" s="17">
        <v>398554</v>
      </c>
      <c r="E12" s="17">
        <v>330030</v>
      </c>
    </row>
    <row r="13" spans="1:7" ht="26.25" x14ac:dyDescent="0.45">
      <c r="A13" s="8" t="s">
        <v>19</v>
      </c>
      <c r="B13" s="9" t="s">
        <v>21</v>
      </c>
      <c r="C13" s="16">
        <v>44060</v>
      </c>
      <c r="D13" s="16">
        <v>44060</v>
      </c>
      <c r="E13" s="16">
        <v>0</v>
      </c>
    </row>
    <row r="14" spans="1:7" ht="26.25" x14ac:dyDescent="0.45">
      <c r="A14" s="10" t="s">
        <v>19</v>
      </c>
      <c r="B14" s="11" t="s">
        <v>22</v>
      </c>
      <c r="C14" s="17">
        <v>38045</v>
      </c>
      <c r="D14" s="17">
        <v>36655</v>
      </c>
      <c r="E14" s="17">
        <v>1480</v>
      </c>
    </row>
    <row r="15" spans="1:7" ht="39.4" x14ac:dyDescent="0.45">
      <c r="A15" s="8" t="s">
        <v>19</v>
      </c>
      <c r="B15" s="9" t="s">
        <v>23</v>
      </c>
      <c r="C15" s="16">
        <v>25000</v>
      </c>
      <c r="D15" s="16">
        <v>25000</v>
      </c>
      <c r="E15" s="16">
        <v>0</v>
      </c>
    </row>
    <row r="16" spans="1:7" x14ac:dyDescent="0.45">
      <c r="A16" s="10" t="s">
        <v>24</v>
      </c>
      <c r="B16" s="11" t="s">
        <v>25</v>
      </c>
      <c r="C16" s="17">
        <v>200000</v>
      </c>
      <c r="D16" s="17">
        <v>62500</v>
      </c>
      <c r="E16" s="17">
        <v>137500</v>
      </c>
    </row>
    <row r="17" spans="1:5" ht="26.25" x14ac:dyDescent="0.45">
      <c r="A17" s="8" t="s">
        <v>24</v>
      </c>
      <c r="B17" s="9" t="s">
        <v>26</v>
      </c>
      <c r="C17" s="16">
        <v>101818</v>
      </c>
      <c r="D17" s="16">
        <v>40000</v>
      </c>
      <c r="E17" s="16">
        <v>60909</v>
      </c>
    </row>
    <row r="18" spans="1:5" x14ac:dyDescent="0.45">
      <c r="A18" s="10" t="s">
        <v>27</v>
      </c>
      <c r="B18" s="11" t="s">
        <v>28</v>
      </c>
      <c r="C18" s="17">
        <v>155671</v>
      </c>
      <c r="D18" s="17">
        <v>155671</v>
      </c>
      <c r="E18" s="17">
        <v>0</v>
      </c>
    </row>
    <row r="19" spans="1:5" x14ac:dyDescent="0.45">
      <c r="A19" s="8" t="s">
        <v>29</v>
      </c>
      <c r="B19" s="9" t="s">
        <v>30</v>
      </c>
      <c r="C19" s="16">
        <v>439444</v>
      </c>
      <c r="D19" s="16">
        <v>399444</v>
      </c>
      <c r="E19" s="16">
        <v>36364</v>
      </c>
    </row>
    <row r="20" spans="1:5" ht="26.25" x14ac:dyDescent="0.45">
      <c r="A20" s="10" t="s">
        <v>31</v>
      </c>
      <c r="B20" s="11" t="s">
        <v>32</v>
      </c>
      <c r="C20" s="17">
        <v>60000</v>
      </c>
      <c r="D20" s="17">
        <v>60000</v>
      </c>
      <c r="E20" s="17">
        <v>0</v>
      </c>
    </row>
    <row r="21" spans="1:5" ht="26.25" x14ac:dyDescent="0.45">
      <c r="A21" s="8" t="s">
        <v>31</v>
      </c>
      <c r="B21" s="9" t="s">
        <v>33</v>
      </c>
      <c r="C21" s="16">
        <v>133804</v>
      </c>
      <c r="D21" s="16">
        <v>24109</v>
      </c>
      <c r="E21" s="16">
        <v>108489</v>
      </c>
    </row>
    <row r="22" spans="1:5" x14ac:dyDescent="0.45">
      <c r="A22" s="10" t="s">
        <v>34</v>
      </c>
      <c r="B22" s="11" t="s">
        <v>35</v>
      </c>
      <c r="C22" s="17">
        <v>39278</v>
      </c>
      <c r="D22" s="17">
        <v>39289</v>
      </c>
      <c r="E22" s="17">
        <v>0</v>
      </c>
    </row>
    <row r="23" spans="1:5" ht="26.25" x14ac:dyDescent="0.45">
      <c r="A23" s="8" t="s">
        <v>36</v>
      </c>
      <c r="B23" s="9" t="s">
        <v>37</v>
      </c>
      <c r="C23" s="16">
        <v>249818</v>
      </c>
      <c r="D23" s="16">
        <v>248000</v>
      </c>
      <c r="E23" s="16">
        <v>283303</v>
      </c>
    </row>
    <row r="24" spans="1:5" ht="26.25" x14ac:dyDescent="0.45">
      <c r="A24" s="10" t="s">
        <v>36</v>
      </c>
      <c r="B24" s="11" t="s">
        <v>38</v>
      </c>
      <c r="C24" s="17">
        <v>652347</v>
      </c>
      <c r="D24" s="17">
        <v>178526</v>
      </c>
      <c r="E24" s="17">
        <v>147260</v>
      </c>
    </row>
    <row r="25" spans="1:5" ht="26.25" x14ac:dyDescent="0.45">
      <c r="A25" s="8" t="s">
        <v>36</v>
      </c>
      <c r="B25" s="9" t="s">
        <v>39</v>
      </c>
      <c r="C25" s="16">
        <v>200000</v>
      </c>
      <c r="D25" s="16">
        <v>92677</v>
      </c>
      <c r="E25" s="16">
        <v>107323</v>
      </c>
    </row>
    <row r="26" spans="1:5" ht="26.25" x14ac:dyDescent="0.45">
      <c r="A26" s="10" t="s">
        <v>36</v>
      </c>
      <c r="B26" s="11" t="s">
        <v>40</v>
      </c>
      <c r="C26" s="17">
        <v>268000</v>
      </c>
      <c r="D26" s="17">
        <v>89455</v>
      </c>
      <c r="E26" s="17">
        <v>89091</v>
      </c>
    </row>
    <row r="27" spans="1:5" x14ac:dyDescent="0.45">
      <c r="A27" s="8" t="s">
        <v>36</v>
      </c>
      <c r="B27" s="9" t="s">
        <v>41</v>
      </c>
      <c r="C27" s="16">
        <v>62909</v>
      </c>
      <c r="D27" s="16">
        <v>58364</v>
      </c>
      <c r="E27" s="16">
        <v>4545</v>
      </c>
    </row>
    <row r="28" spans="1:5" ht="26.25" x14ac:dyDescent="0.45">
      <c r="A28" s="10" t="s">
        <v>36</v>
      </c>
      <c r="B28" s="11" t="s">
        <v>42</v>
      </c>
      <c r="C28" s="17">
        <v>190909</v>
      </c>
      <c r="D28" s="17">
        <v>51500</v>
      </c>
      <c r="E28" s="17">
        <v>139409</v>
      </c>
    </row>
    <row r="29" spans="1:5" ht="39.4" x14ac:dyDescent="0.45">
      <c r="A29" s="8" t="s">
        <v>43</v>
      </c>
      <c r="B29" s="9" t="s">
        <v>16</v>
      </c>
      <c r="C29" s="16">
        <v>2827200</v>
      </c>
      <c r="D29" s="16">
        <v>617500</v>
      </c>
      <c r="E29" s="16">
        <v>834318</v>
      </c>
    </row>
    <row r="30" spans="1:5" ht="26.25" x14ac:dyDescent="0.45">
      <c r="A30" s="10" t="s">
        <v>44</v>
      </c>
      <c r="B30" s="11" t="s">
        <v>39</v>
      </c>
      <c r="C30" s="17">
        <v>433636</v>
      </c>
      <c r="D30" s="17">
        <v>150333</v>
      </c>
      <c r="E30" s="17">
        <v>28636</v>
      </c>
    </row>
    <row r="31" spans="1:5" ht="39.4" x14ac:dyDescent="0.45">
      <c r="A31" s="8" t="s">
        <v>45</v>
      </c>
      <c r="B31" s="9" t="s">
        <v>16</v>
      </c>
      <c r="C31" s="16">
        <v>5543532</v>
      </c>
      <c r="D31" s="16">
        <v>2878601</v>
      </c>
      <c r="E31" s="16">
        <v>0</v>
      </c>
    </row>
    <row r="32" spans="1:5" ht="26.25" x14ac:dyDescent="0.45">
      <c r="A32" s="10" t="s">
        <v>45</v>
      </c>
      <c r="B32" s="11" t="s">
        <v>46</v>
      </c>
      <c r="C32" s="17">
        <v>409091</v>
      </c>
      <c r="D32" s="17">
        <v>405000</v>
      </c>
      <c r="E32" s="17">
        <v>4091</v>
      </c>
    </row>
    <row r="33" spans="1:5" x14ac:dyDescent="0.45">
      <c r="A33" s="8" t="s">
        <v>45</v>
      </c>
      <c r="B33" s="9" t="s">
        <v>47</v>
      </c>
      <c r="C33" s="16">
        <v>71818</v>
      </c>
      <c r="D33" s="16">
        <v>71818</v>
      </c>
      <c r="E33" s="16">
        <v>0</v>
      </c>
    </row>
    <row r="34" spans="1:5" ht="26.25" x14ac:dyDescent="0.45">
      <c r="A34" s="10" t="s">
        <v>45</v>
      </c>
      <c r="B34" s="11" t="s">
        <v>48</v>
      </c>
      <c r="C34" s="17">
        <v>44364</v>
      </c>
      <c r="D34" s="17">
        <v>37430</v>
      </c>
      <c r="E34" s="17">
        <v>6933</v>
      </c>
    </row>
    <row r="35" spans="1:5" ht="26.25" x14ac:dyDescent="0.45">
      <c r="A35" s="8" t="s">
        <v>49</v>
      </c>
      <c r="B35" s="9" t="s">
        <v>50</v>
      </c>
      <c r="C35" s="16">
        <v>416364</v>
      </c>
      <c r="D35" s="16">
        <v>11165</v>
      </c>
      <c r="E35" s="16">
        <v>23555</v>
      </c>
    </row>
    <row r="36" spans="1:5" ht="26.25" x14ac:dyDescent="0.45">
      <c r="A36" s="10" t="s">
        <v>51</v>
      </c>
      <c r="B36" s="11" t="s">
        <v>48</v>
      </c>
      <c r="C36" s="17">
        <v>197500</v>
      </c>
      <c r="D36" s="17">
        <v>18783</v>
      </c>
      <c r="E36" s="17">
        <v>178717</v>
      </c>
    </row>
    <row r="37" spans="1:5" ht="39.4" x14ac:dyDescent="0.45">
      <c r="A37" s="8" t="s">
        <v>51</v>
      </c>
      <c r="B37" s="9" t="s">
        <v>16</v>
      </c>
      <c r="C37" s="16">
        <v>4455455</v>
      </c>
      <c r="D37" s="16">
        <v>2867728</v>
      </c>
      <c r="E37" s="16">
        <v>0</v>
      </c>
    </row>
    <row r="38" spans="1:5" ht="26.25" x14ac:dyDescent="0.45">
      <c r="A38" s="10" t="s">
        <v>52</v>
      </c>
      <c r="B38" s="11" t="s">
        <v>53</v>
      </c>
      <c r="C38" s="17">
        <v>909091</v>
      </c>
      <c r="D38" s="17">
        <v>177114</v>
      </c>
      <c r="E38" s="17">
        <v>731977</v>
      </c>
    </row>
    <row r="39" spans="1:5" x14ac:dyDescent="0.45">
      <c r="A39" s="8" t="s">
        <v>54</v>
      </c>
      <c r="B39" s="9" t="s">
        <v>55</v>
      </c>
      <c r="C39" s="16">
        <v>2866667</v>
      </c>
      <c r="D39" s="16">
        <v>2397266</v>
      </c>
      <c r="E39" s="16">
        <v>445159</v>
      </c>
    </row>
    <row r="40" spans="1:5" ht="39.4" x14ac:dyDescent="0.45">
      <c r="A40" s="10" t="s">
        <v>54</v>
      </c>
      <c r="B40" s="11" t="s">
        <v>56</v>
      </c>
      <c r="C40" s="17">
        <v>798092</v>
      </c>
      <c r="D40" s="17">
        <v>387809</v>
      </c>
      <c r="E40" s="17">
        <v>389374</v>
      </c>
    </row>
    <row r="41" spans="1:5" ht="26.25" x14ac:dyDescent="0.45">
      <c r="A41" s="8" t="s">
        <v>54</v>
      </c>
      <c r="B41" s="9" t="s">
        <v>57</v>
      </c>
      <c r="C41" s="16">
        <v>605455</v>
      </c>
      <c r="D41" s="16">
        <v>204546</v>
      </c>
      <c r="E41" s="16">
        <v>395454</v>
      </c>
    </row>
    <row r="42" spans="1:5" x14ac:dyDescent="0.45">
      <c r="A42" s="10" t="s">
        <v>54</v>
      </c>
      <c r="B42" s="11" t="s">
        <v>58</v>
      </c>
      <c r="C42" s="17">
        <v>645818</v>
      </c>
      <c r="D42" s="17">
        <v>140000</v>
      </c>
      <c r="E42" s="17">
        <v>500000</v>
      </c>
    </row>
    <row r="43" spans="1:5" ht="26.25" x14ac:dyDescent="0.45">
      <c r="A43" s="8" t="s">
        <v>54</v>
      </c>
      <c r="B43" s="9" t="s">
        <v>59</v>
      </c>
      <c r="C43" s="16">
        <v>139150</v>
      </c>
      <c r="D43" s="16">
        <v>99273</v>
      </c>
      <c r="E43" s="16">
        <v>39877</v>
      </c>
    </row>
    <row r="44" spans="1:5" ht="26.25" x14ac:dyDescent="0.45">
      <c r="A44" s="10" t="s">
        <v>54</v>
      </c>
      <c r="B44" s="11" t="s">
        <v>60</v>
      </c>
      <c r="C44" s="17">
        <v>413636</v>
      </c>
      <c r="D44" s="17">
        <v>9180</v>
      </c>
      <c r="E44" s="17">
        <v>341771</v>
      </c>
    </row>
    <row r="45" spans="1:5" ht="26.25" x14ac:dyDescent="0.45">
      <c r="A45" s="8" t="s">
        <v>54</v>
      </c>
      <c r="B45" s="9" t="s">
        <v>61</v>
      </c>
      <c r="C45" s="16">
        <v>413637</v>
      </c>
      <c r="D45" s="16">
        <v>31619</v>
      </c>
      <c r="E45" s="16">
        <v>341771</v>
      </c>
    </row>
    <row r="46" spans="1:5" x14ac:dyDescent="0.45">
      <c r="A46" s="10" t="s">
        <v>54</v>
      </c>
      <c r="B46" s="11" t="s">
        <v>62</v>
      </c>
      <c r="C46" s="17">
        <v>48560</v>
      </c>
      <c r="D46" s="17">
        <v>18360</v>
      </c>
      <c r="E46" s="17">
        <v>28382</v>
      </c>
    </row>
    <row r="47" spans="1:5" ht="26.25" x14ac:dyDescent="0.45">
      <c r="A47" s="8" t="s">
        <v>54</v>
      </c>
      <c r="B47" s="9" t="s">
        <v>63</v>
      </c>
      <c r="C47" s="16">
        <v>58977</v>
      </c>
      <c r="D47" s="16">
        <v>17693</v>
      </c>
      <c r="E47" s="16">
        <v>0</v>
      </c>
    </row>
    <row r="48" spans="1:5" x14ac:dyDescent="0.45">
      <c r="A48" s="10" t="s">
        <v>64</v>
      </c>
      <c r="B48" s="11" t="s">
        <v>65</v>
      </c>
      <c r="C48" s="17">
        <v>528880</v>
      </c>
      <c r="D48" s="17">
        <v>234364</v>
      </c>
      <c r="E48" s="17">
        <v>294516</v>
      </c>
    </row>
    <row r="49" spans="1:5" ht="26.25" x14ac:dyDescent="0.45">
      <c r="A49" s="8" t="s">
        <v>64</v>
      </c>
      <c r="B49" s="9" t="s">
        <v>66</v>
      </c>
      <c r="C49" s="16">
        <v>149532</v>
      </c>
      <c r="D49" s="16">
        <v>92846</v>
      </c>
      <c r="E49" s="16">
        <v>0</v>
      </c>
    </row>
    <row r="50" spans="1:5" ht="26.25" x14ac:dyDescent="0.45">
      <c r="A50" s="10" t="s">
        <v>67</v>
      </c>
      <c r="B50" s="11" t="s">
        <v>68</v>
      </c>
      <c r="C50" s="17">
        <v>59545</v>
      </c>
      <c r="D50" s="17">
        <v>19738</v>
      </c>
      <c r="E50" s="17">
        <v>31818</v>
      </c>
    </row>
    <row r="51" spans="1:5" x14ac:dyDescent="0.45">
      <c r="A51" s="8" t="s">
        <v>69</v>
      </c>
      <c r="B51" s="9" t="s">
        <v>70</v>
      </c>
      <c r="C51" s="16">
        <v>2200000</v>
      </c>
      <c r="D51" s="16">
        <v>435230</v>
      </c>
      <c r="E51" s="16">
        <v>1764770</v>
      </c>
    </row>
    <row r="52" spans="1:5" ht="39.4" x14ac:dyDescent="0.45">
      <c r="A52" s="10" t="s">
        <v>71</v>
      </c>
      <c r="B52" s="11" t="s">
        <v>72</v>
      </c>
      <c r="C52" s="17">
        <v>37500</v>
      </c>
      <c r="D52" s="17">
        <v>18490</v>
      </c>
      <c r="E52" s="17">
        <v>18838</v>
      </c>
    </row>
    <row r="53" spans="1:5" ht="39.4" x14ac:dyDescent="0.45">
      <c r="A53" s="8" t="s">
        <v>73</v>
      </c>
      <c r="B53" s="9" t="s">
        <v>74</v>
      </c>
      <c r="C53" s="16">
        <v>554225</v>
      </c>
      <c r="D53" s="16">
        <v>237962</v>
      </c>
      <c r="E53" s="16">
        <v>136437</v>
      </c>
    </row>
    <row r="54" spans="1:5" ht="39.4" x14ac:dyDescent="0.45">
      <c r="A54" s="10" t="s">
        <v>75</v>
      </c>
      <c r="B54" s="11" t="s">
        <v>16</v>
      </c>
      <c r="C54" s="17">
        <v>6180875</v>
      </c>
      <c r="D54" s="17">
        <v>6180875</v>
      </c>
      <c r="E54" s="17">
        <v>0</v>
      </c>
    </row>
    <row r="55" spans="1:5" ht="39.4" x14ac:dyDescent="0.45">
      <c r="A55" s="8" t="s">
        <v>76</v>
      </c>
      <c r="B55" s="9" t="s">
        <v>77</v>
      </c>
      <c r="C55" s="16">
        <v>21000</v>
      </c>
      <c r="D55" s="16">
        <v>15000</v>
      </c>
      <c r="E55" s="16">
        <v>5455</v>
      </c>
    </row>
    <row r="56" spans="1:5" ht="39.75" thickBot="1" x14ac:dyDescent="0.5">
      <c r="A56" s="10" t="s">
        <v>78</v>
      </c>
      <c r="B56" s="11" t="s">
        <v>16</v>
      </c>
      <c r="C56" s="17">
        <v>88000</v>
      </c>
      <c r="D56" s="17">
        <v>70000</v>
      </c>
      <c r="E56" s="17">
        <v>18000</v>
      </c>
    </row>
    <row r="57" spans="1:5" ht="14.65" thickBot="1" x14ac:dyDescent="0.5">
      <c r="A57" s="12" t="s">
        <v>79</v>
      </c>
      <c r="B57" s="13" t="s">
        <v>80</v>
      </c>
      <c r="C57" s="19">
        <f>SUM(C5:C56)</f>
        <v>37834576</v>
      </c>
      <c r="D57" s="19">
        <f t="shared" ref="D57:E57" si="0">SUM(D5:D56)</f>
        <v>20865184</v>
      </c>
      <c r="E57" s="19">
        <f t="shared" si="0"/>
        <v>8872820</v>
      </c>
    </row>
    <row r="58" spans="1:5" ht="14.65" thickTop="1" x14ac:dyDescent="0.45"/>
    <row r="60" spans="1:5" ht="25.5" customHeight="1" x14ac:dyDescent="0.45">
      <c r="A60" s="24" t="s">
        <v>101</v>
      </c>
      <c r="B60" s="24"/>
      <c r="C60" s="24"/>
      <c r="D60" s="24"/>
      <c r="E60" s="24"/>
    </row>
    <row r="61" spans="1:5" x14ac:dyDescent="0.45">
      <c r="A61" s="4" t="s">
        <v>104</v>
      </c>
    </row>
  </sheetData>
  <mergeCells count="4">
    <mergeCell ref="A3:A4"/>
    <mergeCell ref="B3:B4"/>
    <mergeCell ref="C3:C4"/>
    <mergeCell ref="A60:E6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&amp;L&amp;1#&amp;"Calibri"&amp;11&amp;K000000OFFICIAL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B5CF-272A-4882-BC6F-4ACFD3D5E1AC}">
  <dimension ref="A1:E16"/>
  <sheetViews>
    <sheetView zoomScaleNormal="100" workbookViewId="0"/>
  </sheetViews>
  <sheetFormatPr defaultRowHeight="14.25" x14ac:dyDescent="0.45"/>
  <cols>
    <col min="1" max="1" width="32.33203125" customWidth="1"/>
    <col min="2" max="2" width="48.59765625" customWidth="1"/>
    <col min="3" max="3" width="9.9296875" bestFit="1" customWidth="1"/>
    <col min="4" max="4" width="11.46484375" customWidth="1"/>
    <col min="5" max="5" width="11.3984375" customWidth="1"/>
  </cols>
  <sheetData>
    <row r="1" spans="1:5" x14ac:dyDescent="0.45">
      <c r="A1" s="14" t="s">
        <v>102</v>
      </c>
      <c r="B1" s="1"/>
    </row>
    <row r="2" spans="1:5" x14ac:dyDescent="0.45">
      <c r="A2" s="1"/>
      <c r="B2" s="1"/>
    </row>
    <row r="3" spans="1:5" ht="26.25" x14ac:dyDescent="0.45">
      <c r="A3" s="22" t="s">
        <v>0</v>
      </c>
      <c r="B3" s="22" t="s">
        <v>1</v>
      </c>
      <c r="C3" s="23" t="s">
        <v>2</v>
      </c>
      <c r="D3" s="7" t="s">
        <v>81</v>
      </c>
      <c r="E3" s="7" t="s">
        <v>5</v>
      </c>
    </row>
    <row r="4" spans="1:5" ht="20.65" customHeight="1" x14ac:dyDescent="0.45">
      <c r="A4" s="22"/>
      <c r="B4" s="22"/>
      <c r="C4" s="23"/>
      <c r="D4" s="7" t="s">
        <v>4</v>
      </c>
      <c r="E4" s="7" t="s">
        <v>4</v>
      </c>
    </row>
    <row r="5" spans="1:5" ht="26.25" x14ac:dyDescent="0.45">
      <c r="A5" s="9" t="s">
        <v>19</v>
      </c>
      <c r="B5" s="9" t="s">
        <v>82</v>
      </c>
      <c r="C5" s="16">
        <v>5000</v>
      </c>
      <c r="D5" s="16">
        <v>5000</v>
      </c>
      <c r="E5" s="16">
        <v>0</v>
      </c>
    </row>
    <row r="6" spans="1:5" ht="26.25" x14ac:dyDescent="0.45">
      <c r="A6" s="11" t="s">
        <v>24</v>
      </c>
      <c r="B6" s="11" t="s">
        <v>83</v>
      </c>
      <c r="C6" s="17">
        <v>5000</v>
      </c>
      <c r="D6" s="17">
        <v>4968</v>
      </c>
      <c r="E6" s="17">
        <v>32</v>
      </c>
    </row>
    <row r="7" spans="1:5" ht="26.25" x14ac:dyDescent="0.45">
      <c r="A7" s="9" t="s">
        <v>84</v>
      </c>
      <c r="B7" s="9" t="s">
        <v>85</v>
      </c>
      <c r="C7" s="16">
        <v>6000</v>
      </c>
      <c r="D7" s="16">
        <v>4000</v>
      </c>
      <c r="E7" s="16">
        <v>2000</v>
      </c>
    </row>
    <row r="8" spans="1:5" ht="26.25" x14ac:dyDescent="0.45">
      <c r="A8" s="11" t="s">
        <v>86</v>
      </c>
      <c r="B8" s="11" t="s">
        <v>87</v>
      </c>
      <c r="C8" s="17">
        <v>9000</v>
      </c>
      <c r="D8" s="17">
        <v>9000</v>
      </c>
      <c r="E8" s="17">
        <v>0</v>
      </c>
    </row>
    <row r="9" spans="1:5" ht="26.25" x14ac:dyDescent="0.45">
      <c r="A9" s="9" t="s">
        <v>88</v>
      </c>
      <c r="B9" s="9" t="s">
        <v>89</v>
      </c>
      <c r="C9" s="16">
        <v>5000</v>
      </c>
      <c r="D9" s="16">
        <v>4920</v>
      </c>
      <c r="E9" s="16">
        <v>0</v>
      </c>
    </row>
    <row r="10" spans="1:5" ht="39.4" x14ac:dyDescent="0.45">
      <c r="A10" s="11" t="s">
        <v>90</v>
      </c>
      <c r="B10" s="11" t="s">
        <v>91</v>
      </c>
      <c r="C10" s="17">
        <v>9077</v>
      </c>
      <c r="D10" s="17">
        <v>9071</v>
      </c>
      <c r="E10" s="17">
        <v>0</v>
      </c>
    </row>
    <row r="11" spans="1:5" ht="26.65" thickBot="1" x14ac:dyDescent="0.5">
      <c r="A11" s="9" t="s">
        <v>76</v>
      </c>
      <c r="B11" s="9" t="s">
        <v>92</v>
      </c>
      <c r="C11" s="16">
        <v>89009</v>
      </c>
      <c r="D11" s="16">
        <v>7856</v>
      </c>
      <c r="E11" s="16">
        <v>0</v>
      </c>
    </row>
    <row r="12" spans="1:5" ht="14.65" thickBot="1" x14ac:dyDescent="0.5">
      <c r="A12" s="13" t="s">
        <v>79</v>
      </c>
      <c r="B12" s="13" t="s">
        <v>93</v>
      </c>
      <c r="C12" s="18">
        <f>SUM(C5:C11)</f>
        <v>128086</v>
      </c>
      <c r="D12" s="18">
        <f t="shared" ref="D12:E12" si="0">SUM(D5:D11)</f>
        <v>44815</v>
      </c>
      <c r="E12" s="18">
        <f t="shared" si="0"/>
        <v>2032</v>
      </c>
    </row>
    <row r="13" spans="1:5" ht="14.65" thickTop="1" x14ac:dyDescent="0.45"/>
    <row r="15" spans="1:5" ht="30" customHeight="1" x14ac:dyDescent="0.45">
      <c r="A15" s="24" t="s">
        <v>101</v>
      </c>
      <c r="B15" s="24"/>
      <c r="C15" s="24"/>
      <c r="D15" s="24"/>
      <c r="E15" s="24"/>
    </row>
    <row r="16" spans="1:5" x14ac:dyDescent="0.45">
      <c r="A16" s="4" t="s">
        <v>104</v>
      </c>
    </row>
  </sheetData>
  <mergeCells count="4">
    <mergeCell ref="A3:A4"/>
    <mergeCell ref="B3:B4"/>
    <mergeCell ref="C3:C4"/>
    <mergeCell ref="A15:E15"/>
  </mergeCells>
  <pageMargins left="0.7" right="0.7" top="0.75" bottom="0.75" header="0.3" footer="0.3"/>
  <pageSetup paperSize="9" scale="71" orientation="portrait" r:id="rId1"/>
  <headerFooter>
    <oddFooter>&amp;L&amp;1#&amp;"Calibri"&amp;11&amp;K000000OFFICIAL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Introduction</vt:lpstr>
      <vt:lpstr>Consultancies &gt; $10,000</vt:lpstr>
      <vt:lpstr>Consultancies &lt; $10,000</vt:lpstr>
      <vt:lpstr>'Consultancies &lt; $10,000'!_Hlk17809178</vt:lpstr>
      <vt:lpstr>'Consultancies &gt; $10,000'!Print_Titles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Neelesh Joshi (DTF)</dc:creator>
  <cp:lastModifiedBy>Neelesh Joshi (DTF)</cp:lastModifiedBy>
  <cp:lastPrinted>2019-10-07T22:36:43Z</cp:lastPrinted>
  <dcterms:created xsi:type="dcterms:W3CDTF">2019-10-01T04:01:53Z</dcterms:created>
  <dcterms:modified xsi:type="dcterms:W3CDTF">2019-10-07T22:36:50Z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58ebbd-6c5e-441f-bfc9-4eb8c11e3978_Enabled">
    <vt:lpwstr>True</vt:lpwstr>
  </property>
  <property fmtid="{D5CDD505-2E9C-101B-9397-08002B2CF9AE}" pid="3" name="MSIP_Label_7158ebbd-6c5e-441f-bfc9-4eb8c11e3978_SiteId">
    <vt:lpwstr>722ea0be-3e1c-4b11-ad6f-9401d6856e24</vt:lpwstr>
  </property>
  <property fmtid="{D5CDD505-2E9C-101B-9397-08002B2CF9AE}" pid="4" name="MSIP_Label_7158ebbd-6c5e-441f-bfc9-4eb8c11e3978_Owner">
    <vt:lpwstr>neelesh.joshi@dtf.vic.gov.au</vt:lpwstr>
  </property>
  <property fmtid="{D5CDD505-2E9C-101B-9397-08002B2CF9AE}" pid="5" name="MSIP_Label_7158ebbd-6c5e-441f-bfc9-4eb8c11e3978_SetDate">
    <vt:lpwstr>2019-10-01T04:04:03.0052714Z</vt:lpwstr>
  </property>
  <property fmtid="{D5CDD505-2E9C-101B-9397-08002B2CF9AE}" pid="6" name="MSIP_Label_7158ebbd-6c5e-441f-bfc9-4eb8c11e3978_Name">
    <vt:lpwstr>OFFICIAL</vt:lpwstr>
  </property>
  <property fmtid="{D5CDD505-2E9C-101B-9397-08002B2CF9AE}" pid="7" name="MSIP_Label_7158ebbd-6c5e-441f-bfc9-4eb8c11e3978_Application">
    <vt:lpwstr>Microsoft Azure Information Protection</vt:lpwstr>
  </property>
  <property fmtid="{D5CDD505-2E9C-101B-9397-08002B2CF9AE}" pid="8" name="MSIP_Label_7158ebbd-6c5e-441f-bfc9-4eb8c11e3978_Extended_MSFT_Method">
    <vt:lpwstr>Manual</vt:lpwstr>
  </property>
  <property fmtid="{D5CDD505-2E9C-101B-9397-08002B2CF9AE}" pid="9" name="Sensitivity">
    <vt:lpwstr>OFFICIAL</vt:lpwstr>
  </property>
</Properties>
</file>