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nternal.vic.gov.au\DTF\HomeDirs1\vic3m5h\Desktop\"/>
    </mc:Choice>
  </mc:AlternateContent>
  <xr:revisionPtr revIDLastSave="0" documentId="13_ncr:1_{93603F1C-8410-4881-9BA6-83C85B07052A}" xr6:coauthVersionLast="45" xr6:coauthVersionMax="45" xr10:uidLastSave="{00000000-0000-0000-0000-000000000000}"/>
  <bookViews>
    <workbookView xWindow="0" yWindow="5540" windowWidth="28800" windowHeight="15460" xr2:uid="{E4B08E2E-5CB5-4982-BCC2-736E25587991}"/>
  </bookViews>
  <sheets>
    <sheet name="DPC" sheetId="1" r:id="rId1"/>
  </sheets>
  <externalReferences>
    <externalReference r:id="rId2"/>
  </externalReferences>
  <definedNames>
    <definedName name="DPC_AIS">DPC!$B$133:$F$156</definedName>
    <definedName name="DPC_BS">DPC!$B$39:$F$64</definedName>
    <definedName name="DPC_CF">DPC!$B$74:$F$100</definedName>
    <definedName name="DPC_OS">DPC!$B$5:$F$30</definedName>
    <definedName name="DPC_POBOS">DPC!#REF!</definedName>
    <definedName name="DPC_SOCIE">DPC!$B$109:$G$124</definedName>
    <definedName name="Z_1E22793F_7D54_4538_BCC1_F3E3EFE1C9A8_.wvu.Cols" localSheetId="0" hidden="1">DPC!#REF!</definedName>
    <definedName name="Z_1E22793F_7D54_4538_BCC1_F3E3EFE1C9A8_.wvu.Rows" localSheetId="0" hidden="1">DPC!#REF!,DPC!#REF!,DPC!#REF!,DPC!#REF!,DPC!#REF!,DPC!#REF!,DPC!#REF!,DPC!#REF!,DPC!#REF!,DPC!$95:$95,DPC!#REF!,DPC!#REF!,DPC!#REF!,DPC!#REF!,DPC!#REF!,DPC!#REF!,DPC!#REF!,DPC!#REF!,DPC!#REF!,DPC!#REF!,DPC!#REF!,DPC!#REF!,DPC!#REF!</definedName>
    <definedName name="Z_EE1B9ABB_D7B1_405E_A356_6F285B44F46A_.wvu.Cols" localSheetId="0" hidden="1">DPC!#REF!</definedName>
    <definedName name="Z_EE1B9ABB_D7B1_405E_A356_6F285B44F46A_.wvu.Rows" localSheetId="0" hidden="1">DPC!#REF!,DPC!#REF!,DPC!#REF!,DPC!#REF!,DPC!#REF!,DPC!#REF!,DPC!#REF!,DPC!#REF!,DPC!#REF!,DPC!$95:$95,DPC!#REF!,DPC!#REF!,DPC!#REF!,DPC!#REF!,DPC!#REF!,DPC!#REF!,DPC!#REF!,DPC!#REF!,DPC!#REF!,DPC!#REF!,DPC!#REF!,DPC!#REF!,DPC!#REF!</definedName>
    <definedName name="Z_F6B49FAF_203A_426E_B1C9_32AE11D2EFF1_.wvu.Cols" localSheetId="0" hidden="1">DPC!#REF!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3" i="1" l="1"/>
  <c r="E133" i="1"/>
  <c r="D133" i="1"/>
  <c r="C133" i="1"/>
  <c r="B110" i="1"/>
  <c r="F74" i="1"/>
  <c r="E74" i="1"/>
  <c r="D74" i="1"/>
  <c r="C74" i="1"/>
  <c r="F39" i="1"/>
  <c r="E39" i="1"/>
  <c r="D39" i="1"/>
  <c r="C39" i="1"/>
  <c r="F5" i="1"/>
  <c r="E5" i="1"/>
  <c r="D5" i="1"/>
  <c r="C5" i="1"/>
</calcChain>
</file>

<file path=xl/sharedStrings.xml><?xml version="1.0" encoding="utf-8"?>
<sst xmlns="http://schemas.openxmlformats.org/spreadsheetml/2006/main" count="254" uniqueCount="111">
  <si>
    <t>($ million)</t>
  </si>
  <si>
    <t xml:space="preserve"> </t>
  </si>
  <si>
    <r>
      <t>actual</t>
    </r>
    <r>
      <rPr>
        <i/>
        <vertAlign val="superscript"/>
        <sz val="10"/>
        <color rgb="FFFFFFFF"/>
        <rFont val="Calibri"/>
        <family val="2"/>
      </rPr>
      <t>(a)</t>
    </r>
  </si>
  <si>
    <r>
      <t>budget</t>
    </r>
    <r>
      <rPr>
        <i/>
        <vertAlign val="superscript"/>
        <sz val="10"/>
        <color rgb="FFFFFFFF"/>
        <rFont val="Calibri"/>
        <family val="2"/>
      </rPr>
      <t>(a)</t>
    </r>
  </si>
  <si>
    <r>
      <t>revised</t>
    </r>
    <r>
      <rPr>
        <i/>
        <vertAlign val="superscript"/>
        <sz val="10"/>
        <color rgb="FFFFFFFF"/>
        <rFont val="Calibri"/>
        <family val="2"/>
      </rPr>
      <t>(b)</t>
    </r>
  </si>
  <si>
    <r>
      <t>budget</t>
    </r>
    <r>
      <rPr>
        <i/>
        <vertAlign val="superscript"/>
        <sz val="10"/>
        <color rgb="FFFFFFFF"/>
        <rFont val="Calibri"/>
        <family val="2"/>
      </rPr>
      <t>(b)(c)</t>
    </r>
  </si>
  <si>
    <t>actual</t>
  </si>
  <si>
    <t>budget</t>
  </si>
  <si>
    <t>revised</t>
  </si>
  <si>
    <t xml:space="preserve">Net result from continuing operations </t>
  </si>
  <si>
    <t>Income from transactions</t>
  </si>
  <si>
    <r>
      <t>Output appropriations</t>
    </r>
    <r>
      <rPr>
        <vertAlign val="superscript"/>
        <sz val="10"/>
        <rFont val="Calibri"/>
        <family val="2"/>
      </rPr>
      <t>(d)</t>
    </r>
  </si>
  <si>
    <t>Special appropriations</t>
  </si>
  <si>
    <t>Sale of goods and services</t>
  </si>
  <si>
    <t>Grants</t>
  </si>
  <si>
    <t>Other income</t>
  </si>
  <si>
    <t>Total income from transactions</t>
  </si>
  <si>
    <t>Expenses from transactions</t>
  </si>
  <si>
    <t>Employee benefits</t>
  </si>
  <si>
    <t>Depreciation</t>
  </si>
  <si>
    <t>Grants and other transfers</t>
  </si>
  <si>
    <r>
      <t>Capital Assets Charge</t>
    </r>
    <r>
      <rPr>
        <vertAlign val="superscript"/>
        <sz val="10"/>
        <rFont val="Calibri"/>
        <family val="2"/>
      </rPr>
      <t>(d)</t>
    </r>
  </si>
  <si>
    <t>Other operating expenses</t>
  </si>
  <si>
    <t>Total expenses from transactions</t>
  </si>
  <si>
    <t>Net result from transactions (net operating balance)</t>
  </si>
  <si>
    <t>Other economic flows included in net result</t>
  </si>
  <si>
    <t>Other gains/(losses) from economic flows</t>
  </si>
  <si>
    <t>Total other economic flows included in net result</t>
  </si>
  <si>
    <t>Net result</t>
  </si>
  <si>
    <t>Other economic flows – other comprehensive income</t>
  </si>
  <si>
    <t>Other</t>
  </si>
  <si>
    <t>Total other economic flows – other comprehensive income</t>
  </si>
  <si>
    <t>Comprehensive result</t>
  </si>
  <si>
    <t>Sources: Departments of Premier and Cabinet, and Treasury and Finance</t>
  </si>
  <si>
    <t>Assets</t>
  </si>
  <si>
    <t>Financial assets</t>
  </si>
  <si>
    <t>Cash and deposits</t>
  </si>
  <si>
    <t>Receivables from government</t>
  </si>
  <si>
    <t>Other receivables</t>
  </si>
  <si>
    <t>Total financial assets</t>
  </si>
  <si>
    <t>Non-financial assets</t>
  </si>
  <si>
    <t>Inventories</t>
  </si>
  <si>
    <t>Property, plant and equipment</t>
  </si>
  <si>
    <t>Intangible assets</t>
  </si>
  <si>
    <t>Total non-financial assets</t>
  </si>
  <si>
    <t>Total assets</t>
  </si>
  <si>
    <t>Liabilities</t>
  </si>
  <si>
    <t>Payables</t>
  </si>
  <si>
    <t>Borrowings</t>
  </si>
  <si>
    <t>Provisions</t>
  </si>
  <si>
    <t>Total liabilities</t>
  </si>
  <si>
    <t>Net assets</t>
  </si>
  <si>
    <t>Equity</t>
  </si>
  <si>
    <t>Accumulated surplus/(deficit)</t>
  </si>
  <si>
    <t>Reserves</t>
  </si>
  <si>
    <t>Contributed capital</t>
  </si>
  <si>
    <t>Total equity</t>
  </si>
  <si>
    <t>Cash flows from operating activities</t>
  </si>
  <si>
    <t>Receipts</t>
  </si>
  <si>
    <r>
      <t>Receipts from Government</t>
    </r>
    <r>
      <rPr>
        <vertAlign val="superscript"/>
        <sz val="10"/>
        <rFont val="Calibri"/>
        <family val="2"/>
      </rPr>
      <t>(d)</t>
    </r>
  </si>
  <si>
    <t>Receipts from other entities</t>
  </si>
  <si>
    <t>Other receipts</t>
  </si>
  <si>
    <t>Total receipts</t>
  </si>
  <si>
    <t xml:space="preserve">Payments </t>
  </si>
  <si>
    <t>Payments of grants and other transfers</t>
  </si>
  <si>
    <t>Payments to suppliers and employees</t>
  </si>
  <si>
    <t>Total payments</t>
  </si>
  <si>
    <t>Net cash flows from/(used in) operating activities</t>
  </si>
  <si>
    <t>Cash flows from investing activities</t>
  </si>
  <si>
    <t>Net investment</t>
  </si>
  <si>
    <t>Payments for non-financial assets</t>
  </si>
  <si>
    <t>Proceeds from sale of non-financial assets</t>
  </si>
  <si>
    <t>Cash flows from financing activities</t>
  </si>
  <si>
    <t>Owner contributions by State Government</t>
  </si>
  <si>
    <t>Repayment of leases and service concession liabilities</t>
  </si>
  <si>
    <t>Net borrowings</t>
  </si>
  <si>
    <t>Net cash flows from/(used in) financing activities</t>
  </si>
  <si>
    <t>Net increase/(decrease) in cash and cash equivalents</t>
  </si>
  <si>
    <t>Cash and cash equivalents at the beginning of the financial year</t>
  </si>
  <si>
    <t>Cash and cash equivalents at the end of the financial year</t>
  </si>
  <si>
    <t>Contributions by owner</t>
  </si>
  <si>
    <t>Revaluation surplus</t>
  </si>
  <si>
    <t xml:space="preserve">Total equity </t>
  </si>
  <si>
    <t>Other reserves</t>
  </si>
  <si>
    <t>Transactions with owners in their capacity as owners</t>
  </si>
  <si>
    <r>
      <t>Closing balance 30 June 2020 (actual)</t>
    </r>
    <r>
      <rPr>
        <b/>
        <vertAlign val="superscript"/>
        <sz val="10"/>
        <rFont val="Calibri"/>
        <family val="2"/>
      </rPr>
      <t>(a)</t>
    </r>
  </si>
  <si>
    <t>Impact of prior transactions</t>
  </si>
  <si>
    <t>Restated Opening Balance 1 July 2020</t>
  </si>
  <si>
    <r>
      <t>Closing balance 30 June 2021 (budget)</t>
    </r>
    <r>
      <rPr>
        <b/>
        <vertAlign val="superscript"/>
        <sz val="10"/>
        <rFont val="Calibri"/>
        <family val="2"/>
      </rPr>
      <t>(a)</t>
    </r>
  </si>
  <si>
    <r>
      <t>Closing balance 30 June 2021 (revised)</t>
    </r>
    <r>
      <rPr>
        <b/>
        <vertAlign val="superscript"/>
        <sz val="10"/>
        <rFont val="Calibri"/>
        <family val="2"/>
      </rPr>
      <t>(b)</t>
    </r>
  </si>
  <si>
    <r>
      <t>Closing balance 30 June 2022 (budget)</t>
    </r>
    <r>
      <rPr>
        <b/>
        <vertAlign val="superscript"/>
        <sz val="10"/>
        <rFont val="Calibri"/>
        <family val="2"/>
      </rPr>
      <t>(b)(c)</t>
    </r>
  </si>
  <si>
    <t>Administered income</t>
  </si>
  <si>
    <t>Special Appropriations</t>
  </si>
  <si>
    <t>Total administered income</t>
  </si>
  <si>
    <t>Administered expenses</t>
  </si>
  <si>
    <t>Expenses on behalf of the State</t>
  </si>
  <si>
    <t>Payments into the Consolidated Fund</t>
  </si>
  <si>
    <t>Total administered expenses</t>
  </si>
  <si>
    <t>Administered assets</t>
  </si>
  <si>
    <t>Receivables</t>
  </si>
  <si>
    <t>Total administered assets</t>
  </si>
  <si>
    <t>Administered liabilities</t>
  </si>
  <si>
    <t>Total administered liabilities</t>
  </si>
  <si>
    <t>Table 3.7.1: Comprehensive operating statement</t>
  </si>
  <si>
    <t>..</t>
  </si>
  <si>
    <t>Sources: Departments of Premier and Cabinet, and Treasury and Finance
Notes:
(a) Figures for 2019-20 actuals and the 2020-21 budget reflect the operations of the Department of Premier and Cabinet included in the 2019-20 Financial Report for the State of Victoria and the 2020-21 Budget, which do not include the impact of the machinery of government changes effective from 1 February 2021.
(b) The 2020-21 revised budget and 2021-22 budget reflect the impact of the machinery of government changes effective from 1 February 2021.
(c) The 2021-22 budget reflects the impact of the transfer of Portable Long Service Authority and Labour Hire Authority from the Department of Premier and Cabinet’s departmental financial statements because both authorities will be self-funded from 1 July 2021.
(d) The Capital Assets Charge (CAC) policy is discontinued from the 2021-22 budget. The removal of CAC reduces departmental output appropriations and CAC expenses by the same amount.</t>
  </si>
  <si>
    <t>Table 3.7.2: Balance sheet</t>
  </si>
  <si>
    <t>Sources: Departments of Premier and Cabinet, and Treasury and Finance
Notes:
(a) Figures for 2019-20 actuals and the 2020-21 budget reflect the operations of the Department of Premier and Cabinet included in the 2019-20 Financial Report for the State of Victoria and the 2020-21 Budget, which do not include the impact of the machinery of government changes effective from 1 February 2021.
(b) The 2020-21 revised budget and 2021-22 budget reflect the impact of the machinery of government changes effective from 1 February 2021.
(c) The 2021-22 budget reflects the impact of the transfer of Portable Long Service Authority and Labour Hire Authority from the Department of Premier and Cabinet’s departmental financial statements because both authorities will be self-funded from 1 July 2021.</t>
  </si>
  <si>
    <t>Table 3.7.3: Statement of cash flows</t>
  </si>
  <si>
    <t>Table 3.7.4: Statement of changes in equity</t>
  </si>
  <si>
    <t>Table 3.7.5: Administered items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</si>
</sst>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0.0,,\);.."/>
    <numFmt numFmtId="165" formatCode="#\ ##0;\(#\ ##0\);.."/>
    <numFmt numFmtId="166" formatCode="#\ ##0.0;\(#\ ##0.0\);.."/>
  </numFmts>
  <fonts count="14" x14ac:knownFonts="1">
    <font>
      <sz val="11"/>
      <color theme="1"/>
      <name val="Calibri"/>
      <family val="2"/>
      <scheme val="minor"/>
    </font>
    <font>
      <b/>
      <sz val="10"/>
      <name val="Calibri"/>
      <family val="2"/>
    </font>
    <font>
      <sz val="10"/>
      <name val="Calibri"/>
      <family val="2"/>
    </font>
    <font>
      <b/>
      <sz val="10"/>
      <color indexed="12"/>
      <name val="Calibri"/>
      <family val="2"/>
    </font>
    <font>
      <sz val="10"/>
      <color indexed="9"/>
      <name val="Calibri"/>
      <family val="2"/>
    </font>
    <font>
      <i/>
      <sz val="10"/>
      <color indexed="9"/>
      <name val="Calibri"/>
      <family val="2"/>
    </font>
    <font>
      <i/>
      <vertAlign val="superscript"/>
      <sz val="10"/>
      <color rgb="FFFFFFFF"/>
      <name val="Calibri"/>
      <family val="2"/>
    </font>
    <font>
      <vertAlign val="superscript"/>
      <sz val="10"/>
      <name val="Calibri"/>
      <family val="2"/>
    </font>
    <font>
      <b/>
      <sz val="10"/>
      <color indexed="45"/>
      <name val="Calibri"/>
      <family val="2"/>
    </font>
    <font>
      <b/>
      <sz val="10"/>
      <color indexed="10"/>
      <name val="Calibri"/>
      <family val="2"/>
    </font>
    <font>
      <b/>
      <vertAlign val="superscript"/>
      <sz val="10"/>
      <name val="Calibri"/>
      <family val="2"/>
    </font>
    <font>
      <sz val="11"/>
      <color indexed="8"/>
      <name val="Calibri"/>
      <family val="2"/>
    </font>
    <font>
      <b/>
      <i/>
      <sz val="10"/>
      <name val="Calibri"/>
      <family val="2"/>
    </font>
    <font>
      <i/>
      <sz val="9"/>
      <name val="Calibri"/>
      <family val="2"/>
    </font>
  </fonts>
  <fills count="6">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theme="1"/>
        <bgColor indexed="64"/>
      </patternFill>
    </fill>
    <fill>
      <patternFill patternType="solid">
        <fgColor indexed="9"/>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s>
  <cellStyleXfs count="1">
    <xf numFmtId="0" fontId="0" fillId="0" borderId="0"/>
  </cellStyleXfs>
  <cellXfs count="75">
    <xf numFmtId="0" fontId="0" fillId="0" borderId="0" xfId="0"/>
    <xf numFmtId="0" fontId="0" fillId="2" borderId="0" xfId="0" applyFill="1"/>
    <xf numFmtId="164" fontId="1" fillId="2" borderId="0" xfId="0" applyNumberFormat="1" applyFont="1" applyFill="1"/>
    <xf numFmtId="164" fontId="2" fillId="2" borderId="0" xfId="0" applyNumberFormat="1" applyFont="1" applyFill="1"/>
    <xf numFmtId="0" fontId="2" fillId="0" borderId="0" xfId="0" applyFont="1"/>
    <xf numFmtId="0" fontId="4" fillId="3" borderId="3" xfId="0" applyFont="1" applyFill="1" applyBorder="1" applyAlignment="1">
      <alignment vertical="top"/>
    </xf>
    <xf numFmtId="0" fontId="5" fillId="4" borderId="3" xfId="0" applyFont="1" applyFill="1" applyBorder="1" applyAlignment="1">
      <alignment horizontal="right"/>
    </xf>
    <xf numFmtId="0" fontId="4" fillId="3" borderId="1" xfId="0" applyFont="1" applyFill="1" applyBorder="1" applyAlignment="1">
      <alignment vertical="top"/>
    </xf>
    <xf numFmtId="0" fontId="5" fillId="3" borderId="1" xfId="0" applyFont="1" applyFill="1" applyBorder="1" applyAlignment="1">
      <alignment horizontal="right"/>
    </xf>
    <xf numFmtId="0" fontId="1" fillId="2" borderId="0" xfId="0" applyFont="1" applyFill="1" applyAlignment="1">
      <alignment vertical="top"/>
    </xf>
    <xf numFmtId="164" fontId="2" fillId="2" borderId="0" xfId="0" applyNumberFormat="1" applyFont="1" applyFill="1" applyAlignment="1">
      <alignment vertical="top"/>
    </xf>
    <xf numFmtId="165" fontId="2" fillId="2" borderId="0" xfId="0" applyNumberFormat="1" applyFont="1" applyFill="1" applyAlignment="1">
      <alignment vertical="top"/>
    </xf>
    <xf numFmtId="0" fontId="2" fillId="2" borderId="0" xfId="0" applyFont="1" applyFill="1" applyAlignment="1">
      <alignment vertical="top"/>
    </xf>
    <xf numFmtId="165" fontId="2" fillId="0" borderId="0" xfId="0" applyNumberFormat="1" applyFont="1" applyAlignment="1">
      <alignment vertical="top"/>
    </xf>
    <xf numFmtId="0" fontId="1" fillId="2" borderId="3" xfId="0" applyFont="1" applyFill="1" applyBorder="1" applyAlignment="1">
      <alignment vertical="top"/>
    </xf>
    <xf numFmtId="165" fontId="1" fillId="2" borderId="3" xfId="0" applyNumberFormat="1" applyFont="1" applyFill="1" applyBorder="1" applyAlignment="1">
      <alignment vertical="top"/>
    </xf>
    <xf numFmtId="0" fontId="1" fillId="2" borderId="2" xfId="0" applyFont="1" applyFill="1" applyBorder="1" applyAlignment="1">
      <alignment vertical="top"/>
    </xf>
    <xf numFmtId="165" fontId="1" fillId="2" borderId="2" xfId="0" applyNumberFormat="1" applyFont="1" applyFill="1" applyBorder="1" applyAlignment="1">
      <alignment vertical="top"/>
    </xf>
    <xf numFmtId="0" fontId="1" fillId="2" borderId="5" xfId="0" applyFont="1" applyFill="1" applyBorder="1" applyAlignment="1">
      <alignment vertical="top"/>
    </xf>
    <xf numFmtId="165" fontId="1" fillId="2" borderId="5" xfId="0" applyNumberFormat="1" applyFont="1" applyFill="1" applyBorder="1" applyAlignment="1">
      <alignment vertical="top"/>
    </xf>
    <xf numFmtId="165" fontId="1" fillId="2" borderId="0" xfId="0" applyNumberFormat="1" applyFont="1" applyFill="1" applyAlignment="1">
      <alignment vertical="top"/>
    </xf>
    <xf numFmtId="0" fontId="1" fillId="2" borderId="0" xfId="0" applyFont="1" applyFill="1" applyAlignment="1">
      <alignment vertical="top" wrapText="1"/>
    </xf>
    <xf numFmtId="0" fontId="2" fillId="2" borderId="0" xfId="0" applyFont="1" applyFill="1" applyAlignment="1">
      <alignment vertical="top" wrapText="1"/>
    </xf>
    <xf numFmtId="0" fontId="1" fillId="2" borderId="2" xfId="0" applyFont="1" applyFill="1" applyBorder="1" applyAlignment="1">
      <alignment vertical="top" wrapText="1"/>
    </xf>
    <xf numFmtId="0" fontId="1" fillId="2" borderId="6" xfId="0" applyFont="1" applyFill="1" applyBorder="1"/>
    <xf numFmtId="165" fontId="1" fillId="2" borderId="5" xfId="0" applyNumberFormat="1" applyFont="1" applyFill="1" applyBorder="1"/>
    <xf numFmtId="166" fontId="3" fillId="2" borderId="0" xfId="0" applyNumberFormat="1" applyFont="1" applyFill="1"/>
    <xf numFmtId="0" fontId="3" fillId="2" borderId="0" xfId="0" applyFont="1" applyFill="1"/>
    <xf numFmtId="3" fontId="8" fillId="2" borderId="0" xfId="0" applyNumberFormat="1" applyFont="1" applyFill="1"/>
    <xf numFmtId="49" fontId="4" fillId="3" borderId="7" xfId="0" applyNumberFormat="1" applyFont="1" applyFill="1" applyBorder="1" applyAlignment="1">
      <alignment vertical="top"/>
    </xf>
    <xf numFmtId="49" fontId="5" fillId="3" borderId="0" xfId="0" applyNumberFormat="1" applyFont="1" applyFill="1" applyAlignment="1">
      <alignment horizontal="right"/>
    </xf>
    <xf numFmtId="49" fontId="5" fillId="3" borderId="8" xfId="0" applyNumberFormat="1" applyFont="1" applyFill="1" applyBorder="1" applyAlignment="1">
      <alignment horizontal="right"/>
    </xf>
    <xf numFmtId="49" fontId="4" fillId="3" borderId="4" xfId="0" applyNumberFormat="1" applyFont="1" applyFill="1" applyBorder="1" applyAlignment="1">
      <alignment vertical="top"/>
    </xf>
    <xf numFmtId="165" fontId="0" fillId="2" borderId="0" xfId="0" applyNumberFormat="1" applyFill="1"/>
    <xf numFmtId="0" fontId="2" fillId="0" borderId="0" xfId="0" applyFont="1" applyAlignment="1">
      <alignment horizontal="left" vertical="top"/>
    </xf>
    <xf numFmtId="0" fontId="1" fillId="2" borderId="6" xfId="0" applyFont="1" applyFill="1" applyBorder="1" applyAlignment="1">
      <alignment vertical="top"/>
    </xf>
    <xf numFmtId="165" fontId="1" fillId="2" borderId="6" xfId="0" applyNumberFormat="1" applyFont="1" applyFill="1" applyBorder="1" applyAlignment="1">
      <alignment vertical="top"/>
    </xf>
    <xf numFmtId="0" fontId="2" fillId="2" borderId="1" xfId="0" applyFont="1" applyFill="1" applyBorder="1" applyAlignment="1">
      <alignment vertical="top"/>
    </xf>
    <xf numFmtId="165" fontId="1" fillId="0" borderId="3" xfId="0" applyNumberFormat="1" applyFont="1" applyBorder="1" applyAlignment="1">
      <alignment vertical="top"/>
    </xf>
    <xf numFmtId="165" fontId="1" fillId="0" borderId="2" xfId="0" applyNumberFormat="1" applyFont="1" applyBorder="1" applyAlignment="1">
      <alignment vertical="top"/>
    </xf>
    <xf numFmtId="0" fontId="1" fillId="0" borderId="0" xfId="0" applyFont="1"/>
    <xf numFmtId="165" fontId="1" fillId="0" borderId="0" xfId="0" applyNumberFormat="1" applyFont="1" applyAlignment="1">
      <alignment vertical="top"/>
    </xf>
    <xf numFmtId="0" fontId="1" fillId="0" borderId="6" xfId="0" applyFont="1" applyBorder="1" applyAlignment="1">
      <alignment vertical="center"/>
    </xf>
    <xf numFmtId="165" fontId="1" fillId="0" borderId="6" xfId="0" applyNumberFormat="1" applyFont="1" applyBorder="1" applyAlignment="1">
      <alignment vertical="top"/>
    </xf>
    <xf numFmtId="0" fontId="1" fillId="2" borderId="5" xfId="0" applyFont="1" applyFill="1" applyBorder="1"/>
    <xf numFmtId="165" fontId="1" fillId="2" borderId="6" xfId="0" applyNumberFormat="1" applyFont="1" applyFill="1" applyBorder="1" applyAlignment="1">
      <alignment vertical="center"/>
    </xf>
    <xf numFmtId="0" fontId="1" fillId="2" borderId="0" xfId="0" applyFont="1" applyFill="1" applyAlignment="1">
      <alignment horizontal="left"/>
    </xf>
    <xf numFmtId="164" fontId="9" fillId="2" borderId="0" xfId="0" applyNumberFormat="1" applyFont="1" applyFill="1"/>
    <xf numFmtId="0" fontId="9" fillId="2" borderId="0" xfId="0" applyFont="1" applyFill="1"/>
    <xf numFmtId="0" fontId="2" fillId="2" borderId="0" xfId="0" applyFont="1" applyFill="1"/>
    <xf numFmtId="0" fontId="5" fillId="3" borderId="2" xfId="0" applyFont="1" applyFill="1" applyBorder="1" applyAlignment="1">
      <alignment horizontal="center" vertical="top" wrapText="1"/>
    </xf>
    <xf numFmtId="0" fontId="5" fillId="3" borderId="2" xfId="0" applyFont="1" applyFill="1" applyBorder="1" applyAlignment="1">
      <alignment vertical="top" wrapText="1"/>
    </xf>
    <xf numFmtId="0" fontId="1" fillId="0" borderId="3" xfId="0" applyFont="1" applyBorder="1" applyAlignment="1">
      <alignment vertical="top"/>
    </xf>
    <xf numFmtId="0" fontId="2" fillId="0" borderId="0" xfId="0" applyFont="1" applyAlignment="1">
      <alignment vertical="top"/>
    </xf>
    <xf numFmtId="0" fontId="1" fillId="0" borderId="0" xfId="0" applyFont="1" applyAlignment="1">
      <alignment vertical="top"/>
    </xf>
    <xf numFmtId="0" fontId="1" fillId="0" borderId="3" xfId="0" applyFont="1" applyBorder="1"/>
    <xf numFmtId="0" fontId="1" fillId="0" borderId="6" xfId="0" applyFont="1" applyBorder="1" applyAlignment="1">
      <alignment vertical="top"/>
    </xf>
    <xf numFmtId="0" fontId="4" fillId="3" borderId="0" xfId="0" applyFont="1" applyFill="1" applyAlignment="1">
      <alignment vertical="top"/>
    </xf>
    <xf numFmtId="0" fontId="11" fillId="5" borderId="0" xfId="0" applyFont="1" applyFill="1"/>
    <xf numFmtId="166" fontId="2" fillId="0" borderId="0" xfId="0" applyNumberFormat="1" applyFont="1" applyAlignment="1">
      <alignment vertical="top"/>
    </xf>
    <xf numFmtId="165" fontId="1" fillId="0" borderId="5" xfId="0" applyNumberFormat="1" applyFont="1" applyBorder="1" applyAlignment="1">
      <alignment vertical="top"/>
    </xf>
    <xf numFmtId="165" fontId="1" fillId="2" borderId="5" xfId="0" applyNumberFormat="1" applyFont="1" applyFill="1" applyBorder="1" applyAlignment="1">
      <alignment horizontal="right" vertical="top"/>
    </xf>
    <xf numFmtId="165" fontId="2" fillId="2" borderId="0" xfId="0" applyNumberFormat="1" applyFont="1" applyFill="1" applyAlignment="1">
      <alignment horizontal="right" vertical="top"/>
    </xf>
    <xf numFmtId="165" fontId="1" fillId="2" borderId="2" xfId="0" applyNumberFormat="1" applyFont="1" applyFill="1" applyBorder="1" applyAlignment="1">
      <alignment horizontal="right" vertical="top"/>
    </xf>
    <xf numFmtId="165" fontId="1" fillId="2" borderId="5" xfId="0" applyNumberFormat="1" applyFont="1" applyFill="1" applyBorder="1" applyAlignment="1">
      <alignment horizontal="right"/>
    </xf>
    <xf numFmtId="165" fontId="2" fillId="0" borderId="0" xfId="0" applyNumberFormat="1" applyFont="1" applyAlignment="1">
      <alignment horizontal="right" vertical="top"/>
    </xf>
    <xf numFmtId="165" fontId="1" fillId="2" borderId="0" xfId="0" applyNumberFormat="1" applyFont="1" applyFill="1" applyAlignment="1">
      <alignment horizontal="right" vertical="top"/>
    </xf>
    <xf numFmtId="0" fontId="1" fillId="2" borderId="0" xfId="0" applyFont="1" applyFill="1" applyAlignment="1"/>
    <xf numFmtId="166" fontId="2" fillId="0" borderId="0" xfId="0" applyNumberFormat="1" applyFont="1" applyAlignment="1"/>
    <xf numFmtId="0" fontId="0" fillId="2" borderId="0" xfId="0" applyFill="1" applyAlignment="1"/>
    <xf numFmtId="0" fontId="0" fillId="0" borderId="0" xfId="0" applyAlignment="1"/>
    <xf numFmtId="0" fontId="13" fillId="2" borderId="0" xfId="0" applyFont="1" applyFill="1"/>
    <xf numFmtId="0" fontId="12" fillId="2" borderId="1" xfId="0" applyFont="1" applyFill="1" applyBorder="1" applyAlignment="1">
      <alignment horizontal="right"/>
    </xf>
    <xf numFmtId="0" fontId="13" fillId="2" borderId="9" xfId="0" applyFont="1" applyFill="1" applyBorder="1" applyAlignment="1">
      <alignment horizontal="left" wrapText="1"/>
    </xf>
    <xf numFmtId="164" fontId="12" fillId="2"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Link_2021-22%20BP5%20Ch3%20DF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Adjustments log - old"/>
      <sheetName val="Department_list"/>
      <sheetName val="Adjustments log"/>
      <sheetName val="DET"/>
      <sheetName val="DELWP"/>
      <sheetName val="DOH "/>
      <sheetName val="DFFH"/>
      <sheetName val="DJCS"/>
      <sheetName val="DPC"/>
      <sheetName val="DTF"/>
      <sheetName val="Courts"/>
      <sheetName val="PARL_VAGO"/>
      <sheetName val="PARL"/>
      <sheetName val="VAGO"/>
      <sheetName val="DOT"/>
      <sheetName val="DJPR"/>
      <sheetName val="DJCS only"/>
      <sheetName val="Police"/>
      <sheetName val="Parl ex VAGO"/>
      <sheetName val="VO Only"/>
      <sheetName val="IBAC Only"/>
      <sheetName val="VI Only"/>
      <sheetName val="PBO Only"/>
      <sheetName val="VAGO only"/>
      <sheetName val="DHS-not used"/>
      <sheetName val="DTPLI-not used"/>
      <sheetName val="Input OS"/>
      <sheetName val="Input BS"/>
      <sheetName val="Input CF"/>
      <sheetName val="S_CONT_SOCIE"/>
      <sheetName val="S_POBOS"/>
      <sheetName val="S_CONT_OS"/>
      <sheetName val="S_CONT_BS"/>
      <sheetName val="S_CONT_CF"/>
      <sheetName val="S_ADMIN_OS"/>
      <sheetName val="S_ADMIN_BS"/>
      <sheetName val="TEMPLATE"/>
      <sheetName val="S_CONT_OS (PAST)"/>
      <sheetName val="S_CONT_BS (PAST)"/>
      <sheetName val="S_CONT_CF (PAST)"/>
      <sheetName val="S_ADMIN_OS (PAST)"/>
      <sheetName val="S_ADMIN_BS (PAST)"/>
      <sheetName val="Sheet2"/>
      <sheetName val="S_CONT_OS (MYFR)-dont use"/>
      <sheetName val="S_CONT_CF (MYFR)-dont use"/>
      <sheetName val="S_CONT_SOCIE (PAST)-dont use"/>
    </sheetNames>
    <sheetDataSet>
      <sheetData sheetId="0"/>
      <sheetData sheetId="1"/>
      <sheetData sheetId="2">
        <row r="2">
          <cell r="O2" t="str">
            <v>2021-22</v>
          </cell>
        </row>
        <row r="3">
          <cell r="O3" t="str">
            <v>2020-21</v>
          </cell>
        </row>
        <row r="4">
          <cell r="O4" t="str">
            <v>2020-21</v>
          </cell>
        </row>
        <row r="5">
          <cell r="O5" t="str">
            <v>2019-20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358D9-3465-4FE0-A228-3A51AE012FEF}">
  <sheetPr published="0">
    <pageSetUpPr fitToPage="1"/>
  </sheetPr>
  <dimension ref="B1:G159"/>
  <sheetViews>
    <sheetView showGridLines="0" tabSelected="1" topLeftCell="A175" zoomScale="85" zoomScaleNormal="85" zoomScaleSheetLayoutView="25" zoomScalePageLayoutView="80" workbookViewId="0">
      <selection activeCell="K129" sqref="K129"/>
    </sheetView>
  </sheetViews>
  <sheetFormatPr defaultColWidth="8.81640625" defaultRowHeight="14.5" outlineLevelRow="1" x14ac:dyDescent="0.35"/>
  <cols>
    <col min="2" max="2" width="60.453125" bestFit="1" customWidth="1"/>
    <col min="3" max="6" width="15.08984375" customWidth="1"/>
    <col min="7" max="7" width="10.1796875" customWidth="1"/>
  </cols>
  <sheetData>
    <row r="1" spans="2:7" x14ac:dyDescent="0.35">
      <c r="B1" s="1"/>
      <c r="C1" s="1"/>
      <c r="D1" s="1"/>
      <c r="E1" s="1"/>
      <c r="F1" s="1"/>
      <c r="G1" s="1"/>
    </row>
    <row r="2" spans="2:7" x14ac:dyDescent="0.35">
      <c r="B2" s="2" t="s">
        <v>103</v>
      </c>
      <c r="C2" s="3"/>
      <c r="D2" s="3"/>
      <c r="E2" s="3"/>
      <c r="F2" s="3"/>
      <c r="G2" s="1"/>
    </row>
    <row r="3" spans="2:7" x14ac:dyDescent="0.35">
      <c r="B3" s="2"/>
      <c r="C3" s="3"/>
      <c r="D3" s="3"/>
      <c r="E3" s="3"/>
      <c r="F3" s="3"/>
      <c r="G3" s="1"/>
    </row>
    <row r="4" spans="2:7" x14ac:dyDescent="0.35">
      <c r="B4" s="74" t="s">
        <v>0</v>
      </c>
      <c r="C4" s="74"/>
      <c r="D4" s="74"/>
      <c r="E4" s="74"/>
      <c r="F4" s="74"/>
      <c r="G4" s="1"/>
    </row>
    <row r="5" spans="2:7" x14ac:dyDescent="0.35">
      <c r="B5" s="5" t="s">
        <v>1</v>
      </c>
      <c r="C5" s="6" t="str">
        <f>[1]Department_list!$O$5</f>
        <v>2019-20</v>
      </c>
      <c r="D5" s="6" t="str">
        <f>[1]Department_list!$O$4</f>
        <v>2020-21</v>
      </c>
      <c r="E5" s="6" t="str">
        <f>[1]Department_list!$O$3</f>
        <v>2020-21</v>
      </c>
      <c r="F5" s="6" t="str">
        <f>[1]Department_list!$O$2</f>
        <v>2021-22</v>
      </c>
      <c r="G5" s="1"/>
    </row>
    <row r="6" spans="2:7" ht="15" x14ac:dyDescent="0.35">
      <c r="B6" s="7" t="s">
        <v>1</v>
      </c>
      <c r="C6" s="8" t="s">
        <v>2</v>
      </c>
      <c r="D6" s="8" t="s">
        <v>3</v>
      </c>
      <c r="E6" s="8" t="s">
        <v>4</v>
      </c>
      <c r="F6" s="8" t="s">
        <v>5</v>
      </c>
      <c r="G6" s="1"/>
    </row>
    <row r="7" spans="2:7" ht="15" customHeight="1" x14ac:dyDescent="0.35">
      <c r="B7" s="9" t="s">
        <v>9</v>
      </c>
      <c r="C7" s="10" t="s">
        <v>1</v>
      </c>
      <c r="D7" s="10" t="s">
        <v>1</v>
      </c>
      <c r="E7" s="10" t="s">
        <v>1</v>
      </c>
      <c r="F7" s="10" t="s">
        <v>1</v>
      </c>
      <c r="G7" s="1"/>
    </row>
    <row r="8" spans="2:7" ht="17.149999999999999" customHeight="1" x14ac:dyDescent="0.35">
      <c r="B8" s="9" t="s">
        <v>10</v>
      </c>
      <c r="C8" s="10" t="s">
        <v>1</v>
      </c>
      <c r="D8" s="10" t="s">
        <v>1</v>
      </c>
      <c r="E8" s="10" t="s">
        <v>1</v>
      </c>
      <c r="F8" s="10" t="s">
        <v>1</v>
      </c>
      <c r="G8" s="1"/>
    </row>
    <row r="9" spans="2:7" ht="15" x14ac:dyDescent="0.35">
      <c r="B9" s="4" t="s">
        <v>11</v>
      </c>
      <c r="C9" s="11">
        <v>688.28171871999996</v>
      </c>
      <c r="D9" s="11">
        <v>663.25301905000003</v>
      </c>
      <c r="E9" s="11">
        <v>560.73632271999998</v>
      </c>
      <c r="F9" s="11">
        <v>470.03350900999999</v>
      </c>
      <c r="G9" s="1"/>
    </row>
    <row r="10" spans="2:7" x14ac:dyDescent="0.35">
      <c r="B10" s="12" t="s">
        <v>12</v>
      </c>
      <c r="C10" s="11">
        <v>38.479392420000003</v>
      </c>
      <c r="D10" s="11">
        <v>82.703700670000003</v>
      </c>
      <c r="E10" s="11">
        <v>77.003700670000001</v>
      </c>
      <c r="F10" s="11">
        <v>43.129700669999998</v>
      </c>
      <c r="G10" s="1"/>
    </row>
    <row r="11" spans="2:7" x14ac:dyDescent="0.35">
      <c r="B11" s="12" t="s">
        <v>13</v>
      </c>
      <c r="C11" s="13">
        <v>71.358754779999998</v>
      </c>
      <c r="D11" s="13">
        <v>145.09361010999999</v>
      </c>
      <c r="E11" s="13">
        <v>180.41888954000001</v>
      </c>
      <c r="F11" s="11">
        <v>186.82415180999999</v>
      </c>
      <c r="G11" s="1"/>
    </row>
    <row r="12" spans="2:7" x14ac:dyDescent="0.35">
      <c r="B12" s="12" t="s">
        <v>14</v>
      </c>
      <c r="C12" s="13">
        <v>82.497686830000006</v>
      </c>
      <c r="D12" s="13">
        <v>3.9570066700000002</v>
      </c>
      <c r="E12" s="13">
        <v>17.98305667</v>
      </c>
      <c r="F12" s="11">
        <v>3.2280069999999998</v>
      </c>
      <c r="G12" s="1"/>
    </row>
    <row r="13" spans="2:7" x14ac:dyDescent="0.35">
      <c r="B13" s="12" t="s">
        <v>15</v>
      </c>
      <c r="C13" s="11">
        <v>3.7025789299999996</v>
      </c>
      <c r="D13" s="11">
        <v>2.25222963</v>
      </c>
      <c r="E13" s="11">
        <v>123.34773135</v>
      </c>
      <c r="F13" s="11">
        <v>2.81116126</v>
      </c>
      <c r="G13" s="1"/>
    </row>
    <row r="14" spans="2:7" x14ac:dyDescent="0.35">
      <c r="B14" s="14" t="s">
        <v>16</v>
      </c>
      <c r="C14" s="15">
        <v>884.32013167999992</v>
      </c>
      <c r="D14" s="15">
        <v>897.25956613000005</v>
      </c>
      <c r="E14" s="15">
        <v>959.48970095000004</v>
      </c>
      <c r="F14" s="15">
        <v>706.02652975000001</v>
      </c>
      <c r="G14" s="1"/>
    </row>
    <row r="15" spans="2:7" x14ac:dyDescent="0.35">
      <c r="B15" s="9" t="s">
        <v>17</v>
      </c>
      <c r="C15" s="11" t="s">
        <v>1</v>
      </c>
      <c r="D15" s="11" t="s">
        <v>1</v>
      </c>
      <c r="E15" s="11" t="s">
        <v>1</v>
      </c>
      <c r="F15" s="11" t="s">
        <v>1</v>
      </c>
      <c r="G15" s="1"/>
    </row>
    <row r="16" spans="2:7" x14ac:dyDescent="0.35">
      <c r="B16" s="12" t="s">
        <v>18</v>
      </c>
      <c r="C16" s="11">
        <v>338.92378824000002</v>
      </c>
      <c r="D16" s="11">
        <v>329.11106527999999</v>
      </c>
      <c r="E16" s="11">
        <v>368.13430854000001</v>
      </c>
      <c r="F16" s="11">
        <v>340.49467944000003</v>
      </c>
      <c r="G16" s="1"/>
    </row>
    <row r="17" spans="2:7" x14ac:dyDescent="0.35">
      <c r="B17" s="4" t="s">
        <v>19</v>
      </c>
      <c r="C17" s="11">
        <v>33.298273790000003</v>
      </c>
      <c r="D17" s="11">
        <v>41.179287090000003</v>
      </c>
      <c r="E17" s="11">
        <v>45.507833099999999</v>
      </c>
      <c r="F17" s="11">
        <v>43.566665810000003</v>
      </c>
      <c r="G17" s="1"/>
    </row>
    <row r="18" spans="2:7" x14ac:dyDescent="0.35">
      <c r="B18" s="12" t="s">
        <v>20</v>
      </c>
      <c r="C18" s="13">
        <v>231.27532993</v>
      </c>
      <c r="D18" s="13">
        <v>188.18216357</v>
      </c>
      <c r="E18" s="13">
        <v>109.96706059</v>
      </c>
      <c r="F18" s="11">
        <v>82.687058480000005</v>
      </c>
      <c r="G18" s="1"/>
    </row>
    <row r="19" spans="2:7" ht="15" x14ac:dyDescent="0.35">
      <c r="B19" s="4" t="s">
        <v>21</v>
      </c>
      <c r="C19" s="11">
        <v>11.42841643</v>
      </c>
      <c r="D19" s="11">
        <v>11.192367000000001</v>
      </c>
      <c r="E19" s="11">
        <v>11.184017000000001</v>
      </c>
      <c r="F19" s="11">
        <v>0</v>
      </c>
      <c r="G19" s="1"/>
    </row>
    <row r="20" spans="2:7" x14ac:dyDescent="0.35">
      <c r="B20" s="4" t="s">
        <v>22</v>
      </c>
      <c r="C20" s="11">
        <v>264.89212349000002</v>
      </c>
      <c r="D20" s="11">
        <v>327.25360899999998</v>
      </c>
      <c r="E20" s="11">
        <v>421.07021853999998</v>
      </c>
      <c r="F20" s="11">
        <v>239.45218514999999</v>
      </c>
      <c r="G20" s="1"/>
    </row>
    <row r="21" spans="2:7" x14ac:dyDescent="0.35">
      <c r="B21" s="16" t="s">
        <v>23</v>
      </c>
      <c r="C21" s="17">
        <v>879.81793188000006</v>
      </c>
      <c r="D21" s="17">
        <v>896.91849193999997</v>
      </c>
      <c r="E21" s="17">
        <v>955.86343777000002</v>
      </c>
      <c r="F21" s="17">
        <v>706.20058888000005</v>
      </c>
      <c r="G21" s="1"/>
    </row>
    <row r="22" spans="2:7" ht="15" thickBot="1" x14ac:dyDescent="0.4">
      <c r="B22" s="18" t="s">
        <v>24</v>
      </c>
      <c r="C22" s="19">
        <v>4.5021997999998575</v>
      </c>
      <c r="D22" s="61">
        <v>0</v>
      </c>
      <c r="E22" s="19">
        <v>3.6262631800000236</v>
      </c>
      <c r="F22" s="61">
        <v>0</v>
      </c>
      <c r="G22" s="1"/>
    </row>
    <row r="23" spans="2:7" x14ac:dyDescent="0.35">
      <c r="B23" s="9" t="s">
        <v>25</v>
      </c>
      <c r="C23" s="20" t="s">
        <v>1</v>
      </c>
      <c r="D23" s="20" t="s">
        <v>1</v>
      </c>
      <c r="E23" s="20" t="s">
        <v>1</v>
      </c>
      <c r="F23" s="20" t="s">
        <v>1</v>
      </c>
      <c r="G23" s="1"/>
    </row>
    <row r="24" spans="2:7" ht="15" customHeight="1" x14ac:dyDescent="0.35">
      <c r="B24" s="4" t="s">
        <v>26</v>
      </c>
      <c r="C24" s="11">
        <v>-1.27740282</v>
      </c>
      <c r="D24" s="62" t="s">
        <v>104</v>
      </c>
      <c r="E24" s="11">
        <v>0.88566124999999996</v>
      </c>
      <c r="F24" s="62" t="s">
        <v>104</v>
      </c>
      <c r="G24" s="1"/>
    </row>
    <row r="25" spans="2:7" x14ac:dyDescent="0.35">
      <c r="B25" s="16" t="s">
        <v>27</v>
      </c>
      <c r="C25" s="17">
        <v>-1.27740282</v>
      </c>
      <c r="D25" s="63" t="s">
        <v>104</v>
      </c>
      <c r="E25" s="17">
        <v>0.88566124999999996</v>
      </c>
      <c r="F25" s="63" t="s">
        <v>104</v>
      </c>
      <c r="G25" s="1"/>
    </row>
    <row r="26" spans="2:7" x14ac:dyDescent="0.35">
      <c r="B26" s="16" t="s">
        <v>28</v>
      </c>
      <c r="C26" s="17">
        <v>3.2247969799998577</v>
      </c>
      <c r="D26" s="63" t="s">
        <v>104</v>
      </c>
      <c r="E26" s="17">
        <v>4.5119244300000236</v>
      </c>
      <c r="F26" s="63" t="s">
        <v>104</v>
      </c>
      <c r="G26" s="1"/>
    </row>
    <row r="27" spans="2:7" x14ac:dyDescent="0.35">
      <c r="B27" s="21" t="s">
        <v>29</v>
      </c>
      <c r="C27" s="20" t="s">
        <v>1</v>
      </c>
      <c r="D27" s="20" t="s">
        <v>1</v>
      </c>
      <c r="E27" s="20" t="s">
        <v>1</v>
      </c>
      <c r="F27" s="20" t="s">
        <v>1</v>
      </c>
      <c r="G27" s="1"/>
    </row>
    <row r="28" spans="2:7" x14ac:dyDescent="0.35">
      <c r="B28" s="22" t="s">
        <v>30</v>
      </c>
      <c r="C28" s="11">
        <v>-12.85931081</v>
      </c>
      <c r="D28" s="62" t="s">
        <v>104</v>
      </c>
      <c r="E28" s="62">
        <v>40.352290910000001</v>
      </c>
      <c r="F28" s="62" t="s">
        <v>104</v>
      </c>
      <c r="G28" s="1"/>
    </row>
    <row r="29" spans="2:7" x14ac:dyDescent="0.35">
      <c r="B29" s="23" t="s">
        <v>31</v>
      </c>
      <c r="C29" s="17">
        <v>-12.85931081</v>
      </c>
      <c r="D29" s="63" t="s">
        <v>104</v>
      </c>
      <c r="E29" s="63">
        <v>40.352290910000001</v>
      </c>
      <c r="F29" s="63" t="s">
        <v>104</v>
      </c>
      <c r="G29" s="1"/>
    </row>
    <row r="30" spans="2:7" ht="15" thickBot="1" x14ac:dyDescent="0.4">
      <c r="B30" s="24" t="s">
        <v>32</v>
      </c>
      <c r="C30" s="25">
        <v>-9.6345138300001416</v>
      </c>
      <c r="D30" s="64" t="s">
        <v>104</v>
      </c>
      <c r="E30" s="64">
        <v>44.864215340000023</v>
      </c>
      <c r="F30" s="64" t="s">
        <v>104</v>
      </c>
      <c r="G30" s="1"/>
    </row>
    <row r="31" spans="2:7" ht="121" customHeight="1" x14ac:dyDescent="0.35">
      <c r="B31" s="73" t="s">
        <v>105</v>
      </c>
      <c r="C31" s="73"/>
      <c r="D31" s="73"/>
      <c r="E31" s="73"/>
      <c r="F31" s="73"/>
      <c r="G31" s="1"/>
    </row>
    <row r="32" spans="2:7" x14ac:dyDescent="0.35">
      <c r="B32" s="27"/>
      <c r="C32" s="26"/>
      <c r="D32" s="26"/>
      <c r="E32" s="26"/>
      <c r="F32" s="26"/>
      <c r="G32" s="1"/>
    </row>
    <row r="33" spans="2:7" x14ac:dyDescent="0.35">
      <c r="B33" s="1"/>
      <c r="C33" s="1"/>
      <c r="D33" s="1"/>
      <c r="E33" s="1"/>
      <c r="F33" s="1"/>
      <c r="G33" s="1"/>
    </row>
    <row r="34" spans="2:7" outlineLevel="1" x14ac:dyDescent="0.35"/>
    <row r="35" spans="2:7" x14ac:dyDescent="0.35">
      <c r="B35" s="1"/>
      <c r="C35" s="1"/>
      <c r="D35" s="1"/>
      <c r="E35" s="1"/>
      <c r="F35" s="1"/>
      <c r="G35" s="1"/>
    </row>
    <row r="36" spans="2:7" x14ac:dyDescent="0.35">
      <c r="B36" s="2" t="s">
        <v>106</v>
      </c>
      <c r="C36" s="3"/>
      <c r="D36" s="28"/>
      <c r="E36" s="3"/>
      <c r="F36" s="3"/>
      <c r="G36" s="1"/>
    </row>
    <row r="37" spans="2:7" x14ac:dyDescent="0.35">
      <c r="B37" s="3"/>
      <c r="C37" s="3"/>
      <c r="D37" s="3"/>
      <c r="E37" s="3"/>
      <c r="F37" s="3"/>
      <c r="G37" s="1"/>
    </row>
    <row r="38" spans="2:7" ht="14.5" customHeight="1" x14ac:dyDescent="0.35">
      <c r="B38" s="74" t="s">
        <v>0</v>
      </c>
      <c r="C38" s="74"/>
      <c r="D38" s="74"/>
      <c r="E38" s="74"/>
      <c r="F38" s="74"/>
      <c r="G38" s="1"/>
    </row>
    <row r="39" spans="2:7" x14ac:dyDescent="0.35">
      <c r="B39" s="29" t="s">
        <v>1</v>
      </c>
      <c r="C39" s="30">
        <f>LEFT([1]Department_list!$O$5,4)+1</f>
        <v>2020</v>
      </c>
      <c r="D39" s="31">
        <f>LEFT([1]Department_list!$O$4,4)+1</f>
        <v>2021</v>
      </c>
      <c r="E39" s="31">
        <f>LEFT([1]Department_list!$O$3,4)+1</f>
        <v>2021</v>
      </c>
      <c r="F39" s="31">
        <f>LEFT([1]Department_list!$O$2,4)+1</f>
        <v>2022</v>
      </c>
      <c r="G39" s="1"/>
    </row>
    <row r="40" spans="2:7" ht="15.75" customHeight="1" x14ac:dyDescent="0.35">
      <c r="B40" s="32" t="s">
        <v>1</v>
      </c>
      <c r="C40" s="8" t="s">
        <v>2</v>
      </c>
      <c r="D40" s="8" t="s">
        <v>3</v>
      </c>
      <c r="E40" s="8" t="s">
        <v>4</v>
      </c>
      <c r="F40" s="8" t="s">
        <v>5</v>
      </c>
      <c r="G40" s="1"/>
    </row>
    <row r="41" spans="2:7" x14ac:dyDescent="0.35">
      <c r="B41" s="9" t="s">
        <v>34</v>
      </c>
      <c r="C41" s="10" t="s">
        <v>1</v>
      </c>
      <c r="D41" s="10" t="s">
        <v>1</v>
      </c>
      <c r="E41" s="10" t="s">
        <v>1</v>
      </c>
      <c r="F41" s="10" t="s">
        <v>1</v>
      </c>
      <c r="G41" s="1"/>
    </row>
    <row r="42" spans="2:7" x14ac:dyDescent="0.35">
      <c r="B42" s="9" t="s">
        <v>35</v>
      </c>
      <c r="C42" s="10" t="s">
        <v>1</v>
      </c>
      <c r="D42" s="10" t="s">
        <v>1</v>
      </c>
      <c r="E42" s="10" t="s">
        <v>1</v>
      </c>
      <c r="F42" s="10" t="s">
        <v>1</v>
      </c>
      <c r="G42" s="1"/>
    </row>
    <row r="43" spans="2:7" x14ac:dyDescent="0.35">
      <c r="B43" s="12" t="s">
        <v>36</v>
      </c>
      <c r="C43" s="11">
        <v>85.311146669999999</v>
      </c>
      <c r="D43" s="11">
        <v>117.89842890999999</v>
      </c>
      <c r="E43" s="11">
        <v>138.90308744999999</v>
      </c>
      <c r="F43" s="11">
        <v>111.46313628999999</v>
      </c>
      <c r="G43" s="33"/>
    </row>
    <row r="44" spans="2:7" x14ac:dyDescent="0.35">
      <c r="B44" s="34" t="s">
        <v>37</v>
      </c>
      <c r="C44" s="13">
        <v>79.351397559999995</v>
      </c>
      <c r="D44" s="13">
        <v>93.781660510000009</v>
      </c>
      <c r="E44" s="13">
        <v>82.094136050000003</v>
      </c>
      <c r="F44" s="13">
        <v>100.69924154</v>
      </c>
      <c r="G44" s="1"/>
    </row>
    <row r="45" spans="2:7" x14ac:dyDescent="0.35">
      <c r="B45" s="34" t="s">
        <v>38</v>
      </c>
      <c r="C45" s="13">
        <v>146.85052769000001</v>
      </c>
      <c r="D45" s="13">
        <v>67.745347800000005</v>
      </c>
      <c r="E45" s="13">
        <v>228.76059090000001</v>
      </c>
      <c r="F45" s="13">
        <v>76.973917569999998</v>
      </c>
      <c r="G45" s="1"/>
    </row>
    <row r="46" spans="2:7" x14ac:dyDescent="0.35">
      <c r="B46" s="16" t="s">
        <v>39</v>
      </c>
      <c r="C46" s="17">
        <v>311.51307192000002</v>
      </c>
      <c r="D46" s="17">
        <v>279.42543721999999</v>
      </c>
      <c r="E46" s="17">
        <v>449.75781440000003</v>
      </c>
      <c r="F46" s="17">
        <v>289.13629539999999</v>
      </c>
      <c r="G46" s="1"/>
    </row>
    <row r="47" spans="2:7" x14ac:dyDescent="0.35">
      <c r="B47" s="9" t="s">
        <v>40</v>
      </c>
      <c r="C47" s="11" t="s">
        <v>1</v>
      </c>
      <c r="D47" s="11" t="s">
        <v>1</v>
      </c>
      <c r="E47" s="11" t="s">
        <v>1</v>
      </c>
      <c r="F47" s="11" t="s">
        <v>1</v>
      </c>
      <c r="G47" s="1"/>
    </row>
    <row r="48" spans="2:7" x14ac:dyDescent="0.35">
      <c r="B48" s="12" t="s">
        <v>41</v>
      </c>
      <c r="C48" s="11">
        <v>3.7147977600000002</v>
      </c>
      <c r="D48" s="11">
        <v>3.7147977600000002</v>
      </c>
      <c r="E48" s="11">
        <v>3.7147977600000002</v>
      </c>
      <c r="F48" s="11">
        <v>3.7147977600000002</v>
      </c>
      <c r="G48" s="1"/>
    </row>
    <row r="49" spans="2:7" x14ac:dyDescent="0.35">
      <c r="B49" s="4" t="s">
        <v>42</v>
      </c>
      <c r="C49" s="13">
        <v>656.00260642000001</v>
      </c>
      <c r="D49" s="13">
        <v>720.24003256999993</v>
      </c>
      <c r="E49" s="13">
        <v>774.64804804000005</v>
      </c>
      <c r="F49" s="11">
        <v>761.19290650999994</v>
      </c>
      <c r="G49" s="1"/>
    </row>
    <row r="50" spans="2:7" x14ac:dyDescent="0.35">
      <c r="B50" s="12" t="s">
        <v>43</v>
      </c>
      <c r="C50" s="11">
        <v>53.831492820000001</v>
      </c>
      <c r="D50" s="11">
        <v>63.518440859999998</v>
      </c>
      <c r="E50" s="11">
        <v>62.14509391</v>
      </c>
      <c r="F50" s="11">
        <v>62.258993949999997</v>
      </c>
      <c r="G50" s="1"/>
    </row>
    <row r="51" spans="2:7" x14ac:dyDescent="0.35">
      <c r="B51" s="12" t="s">
        <v>30</v>
      </c>
      <c r="C51" s="11">
        <v>15.193124539999999</v>
      </c>
      <c r="D51" s="11">
        <v>37.37998305</v>
      </c>
      <c r="E51" s="11">
        <v>12.368577269999999</v>
      </c>
      <c r="F51" s="11">
        <v>12.368577269999999</v>
      </c>
      <c r="G51" s="1"/>
    </row>
    <row r="52" spans="2:7" x14ac:dyDescent="0.35">
      <c r="B52" s="16" t="s">
        <v>44</v>
      </c>
      <c r="C52" s="17">
        <v>728.66431337999995</v>
      </c>
      <c r="D52" s="17">
        <v>824.77554607999991</v>
      </c>
      <c r="E52" s="17">
        <v>852.79880881999998</v>
      </c>
      <c r="F52" s="17">
        <v>839.45756732999985</v>
      </c>
      <c r="G52" s="1"/>
    </row>
    <row r="53" spans="2:7" x14ac:dyDescent="0.35">
      <c r="B53" s="16" t="s">
        <v>45</v>
      </c>
      <c r="C53" s="17">
        <v>1040.1773853</v>
      </c>
      <c r="D53" s="17">
        <v>1104.2009833</v>
      </c>
      <c r="E53" s="17">
        <v>1302.5566232199999</v>
      </c>
      <c r="F53" s="17">
        <v>1128.5938627299997</v>
      </c>
      <c r="G53" s="1"/>
    </row>
    <row r="54" spans="2:7" x14ac:dyDescent="0.35">
      <c r="B54" s="9" t="s">
        <v>46</v>
      </c>
      <c r="C54" s="11" t="s">
        <v>1</v>
      </c>
      <c r="D54" s="11" t="s">
        <v>1</v>
      </c>
      <c r="E54" s="11" t="s">
        <v>1</v>
      </c>
      <c r="F54" s="11" t="s">
        <v>1</v>
      </c>
      <c r="G54" s="1"/>
    </row>
    <row r="55" spans="2:7" x14ac:dyDescent="0.35">
      <c r="B55" s="12" t="s">
        <v>47</v>
      </c>
      <c r="C55" s="13">
        <v>133.73713567999999</v>
      </c>
      <c r="D55" s="13">
        <v>44.257810980000002</v>
      </c>
      <c r="E55" s="13">
        <v>116.52637928</v>
      </c>
      <c r="F55" s="13">
        <v>105.87966590000001</v>
      </c>
      <c r="G55" s="1"/>
    </row>
    <row r="56" spans="2:7" x14ac:dyDescent="0.35">
      <c r="B56" s="4" t="s">
        <v>48</v>
      </c>
      <c r="C56" s="13">
        <v>5.8869241500000102</v>
      </c>
      <c r="D56" s="13">
        <v>39.96498296</v>
      </c>
      <c r="E56" s="13">
        <v>48.2731086</v>
      </c>
      <c r="F56" s="13">
        <v>38.73398212</v>
      </c>
      <c r="G56" s="1"/>
    </row>
    <row r="57" spans="2:7" x14ac:dyDescent="0.35">
      <c r="B57" s="12" t="s">
        <v>49</v>
      </c>
      <c r="C57" s="13">
        <v>110.99995447000001</v>
      </c>
      <c r="D57" s="13">
        <v>131.75782481000002</v>
      </c>
      <c r="E57" s="13">
        <v>214.29060364</v>
      </c>
      <c r="F57" s="13">
        <v>71.734319409999998</v>
      </c>
      <c r="G57" s="1"/>
    </row>
    <row r="58" spans="2:7" x14ac:dyDescent="0.35">
      <c r="B58" s="16" t="s">
        <v>50</v>
      </c>
      <c r="C58" s="17">
        <v>250.6240143</v>
      </c>
      <c r="D58" s="17">
        <v>215.98061875000002</v>
      </c>
      <c r="E58" s="17">
        <v>379.09009151999999</v>
      </c>
      <c r="F58" s="17">
        <v>216.34796742999998</v>
      </c>
      <c r="G58" s="1"/>
    </row>
    <row r="59" spans="2:7" ht="15" thickBot="1" x14ac:dyDescent="0.4">
      <c r="B59" s="35" t="s">
        <v>51</v>
      </c>
      <c r="C59" s="36">
        <v>789.55337099999997</v>
      </c>
      <c r="D59" s="36">
        <v>888.22036454999989</v>
      </c>
      <c r="E59" s="36">
        <v>923.4665316999999</v>
      </c>
      <c r="F59" s="36">
        <v>912.2458952999998</v>
      </c>
      <c r="G59" s="1"/>
    </row>
    <row r="60" spans="2:7" x14ac:dyDescent="0.35">
      <c r="B60" s="9" t="s">
        <v>52</v>
      </c>
      <c r="C60" s="11" t="s">
        <v>1</v>
      </c>
      <c r="D60" s="11" t="s">
        <v>1</v>
      </c>
      <c r="E60" s="11" t="s">
        <v>1</v>
      </c>
      <c r="F60" s="11" t="s">
        <v>1</v>
      </c>
      <c r="G60" s="1"/>
    </row>
    <row r="61" spans="2:7" x14ac:dyDescent="0.35">
      <c r="B61" s="12" t="s">
        <v>53</v>
      </c>
      <c r="C61" s="11">
        <v>126.1343418</v>
      </c>
      <c r="D61" s="11">
        <v>70.104183350000014</v>
      </c>
      <c r="E61" s="11">
        <v>74.310292770000103</v>
      </c>
      <c r="F61" s="11">
        <v>44.694656369999997</v>
      </c>
      <c r="G61" s="1"/>
    </row>
    <row r="62" spans="2:7" x14ac:dyDescent="0.35">
      <c r="B62" s="12" t="s">
        <v>54</v>
      </c>
      <c r="C62" s="11">
        <v>361.72449109000001</v>
      </c>
      <c r="D62" s="11">
        <v>361.72449109000001</v>
      </c>
      <c r="E62" s="11">
        <v>402.08313984</v>
      </c>
      <c r="F62" s="11">
        <v>402.08313984</v>
      </c>
      <c r="G62" s="1"/>
    </row>
    <row r="63" spans="2:7" x14ac:dyDescent="0.35">
      <c r="B63" s="12" t="s">
        <v>55</v>
      </c>
      <c r="C63" s="11">
        <v>301.69453811</v>
      </c>
      <c r="D63" s="11">
        <v>456.39169011000001</v>
      </c>
      <c r="E63" s="11">
        <v>447.07309909000003</v>
      </c>
      <c r="F63" s="11">
        <v>465.46809909000001</v>
      </c>
      <c r="G63" s="1"/>
    </row>
    <row r="64" spans="2:7" ht="15" thickBot="1" x14ac:dyDescent="0.4">
      <c r="B64" s="35" t="s">
        <v>56</v>
      </c>
      <c r="C64" s="36">
        <v>789.55337099999997</v>
      </c>
      <c r="D64" s="36">
        <v>888.22036455000011</v>
      </c>
      <c r="E64" s="36">
        <v>923.46653170000013</v>
      </c>
      <c r="F64" s="36">
        <v>912.24589530000003</v>
      </c>
      <c r="G64" s="1"/>
    </row>
    <row r="65" spans="2:7" ht="98" customHeight="1" x14ac:dyDescent="0.35">
      <c r="B65" s="73" t="s">
        <v>107</v>
      </c>
      <c r="C65" s="73"/>
      <c r="D65" s="73"/>
      <c r="E65" s="73"/>
      <c r="F65" s="73"/>
      <c r="G65" s="1"/>
    </row>
    <row r="66" spans="2:7" x14ac:dyDescent="0.35">
      <c r="B66" s="1"/>
      <c r="C66" s="33"/>
      <c r="D66" s="33"/>
      <c r="E66" s="33"/>
      <c r="F66" s="1"/>
      <c r="G66" s="1"/>
    </row>
    <row r="67" spans="2:7" x14ac:dyDescent="0.35">
      <c r="B67" s="1"/>
      <c r="C67" s="33"/>
      <c r="D67" s="33"/>
      <c r="E67" s="33"/>
      <c r="F67" s="1"/>
      <c r="G67" s="1"/>
    </row>
    <row r="68" spans="2:7" x14ac:dyDescent="0.35">
      <c r="B68" s="1"/>
      <c r="C68" s="33"/>
      <c r="D68" s="33"/>
      <c r="E68" s="33"/>
      <c r="F68" s="1"/>
      <c r="G68" s="1"/>
    </row>
    <row r="70" spans="2:7" x14ac:dyDescent="0.35">
      <c r="B70" s="1"/>
      <c r="C70" s="1"/>
      <c r="D70" s="1"/>
      <c r="E70" s="1"/>
      <c r="F70" s="1"/>
    </row>
    <row r="71" spans="2:7" x14ac:dyDescent="0.35">
      <c r="B71" s="2" t="s">
        <v>108</v>
      </c>
      <c r="C71" s="3"/>
      <c r="D71" s="3"/>
      <c r="E71" s="3"/>
      <c r="F71" s="3"/>
      <c r="G71" s="1"/>
    </row>
    <row r="72" spans="2:7" ht="14.5" customHeight="1" x14ac:dyDescent="0.35">
      <c r="B72" s="3"/>
      <c r="C72" s="3"/>
      <c r="D72" s="3"/>
      <c r="E72" s="3"/>
      <c r="F72" s="3"/>
      <c r="G72" s="1"/>
    </row>
    <row r="73" spans="2:7" x14ac:dyDescent="0.35">
      <c r="B73" s="74" t="s">
        <v>0</v>
      </c>
      <c r="C73" s="74"/>
      <c r="D73" s="74"/>
      <c r="E73" s="74"/>
      <c r="F73" s="74"/>
      <c r="G73" s="1"/>
    </row>
    <row r="74" spans="2:7" x14ac:dyDescent="0.35">
      <c r="B74" s="5" t="s">
        <v>1</v>
      </c>
      <c r="C74" s="6" t="str">
        <f>[1]Department_list!$O$5</f>
        <v>2019-20</v>
      </c>
      <c r="D74" s="6" t="str">
        <f>[1]Department_list!$O$4</f>
        <v>2020-21</v>
      </c>
      <c r="E74" s="6" t="str">
        <f>[1]Department_list!$O$3</f>
        <v>2020-21</v>
      </c>
      <c r="F74" s="6" t="str">
        <f>[1]Department_list!$O$2</f>
        <v>2021-22</v>
      </c>
      <c r="G74" s="1"/>
    </row>
    <row r="75" spans="2:7" ht="15" x14ac:dyDescent="0.35">
      <c r="B75" s="7" t="s">
        <v>1</v>
      </c>
      <c r="C75" s="8" t="s">
        <v>2</v>
      </c>
      <c r="D75" s="8" t="s">
        <v>3</v>
      </c>
      <c r="E75" s="8" t="s">
        <v>4</v>
      </c>
      <c r="F75" s="8" t="s">
        <v>5</v>
      </c>
      <c r="G75" s="1"/>
    </row>
    <row r="76" spans="2:7" ht="15" customHeight="1" x14ac:dyDescent="0.35">
      <c r="B76" s="9" t="s">
        <v>57</v>
      </c>
      <c r="C76" s="10" t="s">
        <v>1</v>
      </c>
      <c r="D76" s="10" t="s">
        <v>1</v>
      </c>
      <c r="E76" s="10" t="s">
        <v>1</v>
      </c>
      <c r="F76" s="10" t="s">
        <v>1</v>
      </c>
      <c r="G76" s="1"/>
    </row>
    <row r="77" spans="2:7" x14ac:dyDescent="0.35">
      <c r="B77" s="9" t="s">
        <v>58</v>
      </c>
      <c r="C77" s="10" t="s">
        <v>1</v>
      </c>
      <c r="D77" s="10" t="s">
        <v>1</v>
      </c>
      <c r="E77" s="10" t="s">
        <v>1</v>
      </c>
      <c r="F77" s="10" t="s">
        <v>1</v>
      </c>
      <c r="G77" s="1"/>
    </row>
    <row r="78" spans="2:7" ht="15" x14ac:dyDescent="0.35">
      <c r="B78" s="4" t="s">
        <v>59</v>
      </c>
      <c r="C78" s="13">
        <v>736.01991625999995</v>
      </c>
      <c r="D78" s="13">
        <v>727.79154514000004</v>
      </c>
      <c r="E78" s="13">
        <v>621.47654929999999</v>
      </c>
      <c r="F78" s="13">
        <v>494.55810418999999</v>
      </c>
      <c r="G78" s="1"/>
    </row>
    <row r="79" spans="2:7" x14ac:dyDescent="0.35">
      <c r="B79" s="12" t="s">
        <v>60</v>
      </c>
      <c r="C79" s="13">
        <v>81.69674096</v>
      </c>
      <c r="D79" s="13">
        <v>55.363747289999992</v>
      </c>
      <c r="E79" s="13">
        <v>112.00191838999999</v>
      </c>
      <c r="F79" s="13">
        <v>4.0533935699999999</v>
      </c>
      <c r="G79" s="1"/>
    </row>
    <row r="80" spans="2:7" x14ac:dyDescent="0.35">
      <c r="B80" s="37" t="s">
        <v>61</v>
      </c>
      <c r="C80" s="13">
        <v>7.0463930099999992</v>
      </c>
      <c r="D80" s="13">
        <v>144.58243981000001</v>
      </c>
      <c r="E80" s="13">
        <v>217.13914054</v>
      </c>
      <c r="F80" s="13">
        <v>188.43535478999999</v>
      </c>
      <c r="G80" s="1"/>
    </row>
    <row r="81" spans="2:7" x14ac:dyDescent="0.35">
      <c r="B81" s="9" t="s">
        <v>62</v>
      </c>
      <c r="C81" s="38">
        <v>824.76305022999986</v>
      </c>
      <c r="D81" s="38">
        <v>927.73773224000001</v>
      </c>
      <c r="E81" s="38">
        <v>950.61760822999997</v>
      </c>
      <c r="F81" s="38">
        <v>687.04685254999993</v>
      </c>
      <c r="G81" s="1"/>
    </row>
    <row r="82" spans="2:7" x14ac:dyDescent="0.35">
      <c r="B82" s="9" t="s">
        <v>63</v>
      </c>
      <c r="C82" s="13" t="s">
        <v>1</v>
      </c>
      <c r="D82" s="13" t="s">
        <v>1</v>
      </c>
      <c r="E82" s="13" t="s">
        <v>1</v>
      </c>
      <c r="F82" s="13" t="s">
        <v>1</v>
      </c>
      <c r="G82" s="1"/>
    </row>
    <row r="83" spans="2:7" x14ac:dyDescent="0.35">
      <c r="B83" s="12" t="s">
        <v>64</v>
      </c>
      <c r="C83" s="13">
        <v>-231.28532992999999</v>
      </c>
      <c r="D83" s="13">
        <v>-188.18216357</v>
      </c>
      <c r="E83" s="13">
        <v>-109.96706059</v>
      </c>
      <c r="F83" s="13">
        <v>-82.687058480000005</v>
      </c>
      <c r="G83" s="1"/>
    </row>
    <row r="84" spans="2:7" x14ac:dyDescent="0.35">
      <c r="B84" s="12" t="s">
        <v>65</v>
      </c>
      <c r="C84" s="13">
        <v>-553.62973088000001</v>
      </c>
      <c r="D84" s="13">
        <v>-659.13514699999996</v>
      </c>
      <c r="E84" s="13">
        <v>-679.64979111999992</v>
      </c>
      <c r="F84" s="13">
        <v>-580.94296020000002</v>
      </c>
      <c r="G84" s="1"/>
    </row>
    <row r="85" spans="2:7" ht="15" x14ac:dyDescent="0.35">
      <c r="B85" s="4" t="s">
        <v>21</v>
      </c>
      <c r="C85" s="13">
        <v>-11.42841643</v>
      </c>
      <c r="D85" s="13">
        <v>-11.192367000000001</v>
      </c>
      <c r="E85" s="13">
        <v>-11.184017000000001</v>
      </c>
      <c r="F85" s="13">
        <v>0</v>
      </c>
      <c r="G85" s="1"/>
    </row>
    <row r="86" spans="2:7" x14ac:dyDescent="0.35">
      <c r="B86" s="16" t="s">
        <v>66</v>
      </c>
      <c r="C86" s="39">
        <v>-796.34347723999997</v>
      </c>
      <c r="D86" s="39">
        <v>-858.50967757000001</v>
      </c>
      <c r="E86" s="39">
        <v>-800.8008687099998</v>
      </c>
      <c r="F86" s="39">
        <v>-663.63001868000003</v>
      </c>
      <c r="G86" s="1"/>
    </row>
    <row r="87" spans="2:7" x14ac:dyDescent="0.35">
      <c r="B87" s="40" t="s">
        <v>67</v>
      </c>
      <c r="C87" s="41">
        <v>28.419572989999892</v>
      </c>
      <c r="D87" s="41">
        <v>69.228054670000006</v>
      </c>
      <c r="E87" s="41">
        <v>149.81673952000017</v>
      </c>
      <c r="F87" s="41">
        <v>23.416833869999891</v>
      </c>
      <c r="G87" s="1"/>
    </row>
    <row r="88" spans="2:7" x14ac:dyDescent="0.35">
      <c r="B88" s="9" t="s">
        <v>68</v>
      </c>
      <c r="C88" s="13" t="s">
        <v>1</v>
      </c>
      <c r="D88" s="13" t="s">
        <v>1</v>
      </c>
      <c r="E88" s="13" t="s">
        <v>1</v>
      </c>
      <c r="F88" s="13" t="s">
        <v>1</v>
      </c>
      <c r="G88" s="1"/>
    </row>
    <row r="89" spans="2:7" x14ac:dyDescent="0.35">
      <c r="B89" s="12" t="s">
        <v>69</v>
      </c>
      <c r="C89" s="13">
        <v>-26.161000000000001</v>
      </c>
      <c r="D89" s="65" t="s">
        <v>104</v>
      </c>
      <c r="E89" s="65">
        <v>-94.594587619999999</v>
      </c>
      <c r="F89" s="65" t="s">
        <v>104</v>
      </c>
      <c r="G89" s="1"/>
    </row>
    <row r="90" spans="2:7" x14ac:dyDescent="0.35">
      <c r="B90" s="12" t="s">
        <v>70</v>
      </c>
      <c r="C90" s="13">
        <v>-32.465664609999997</v>
      </c>
      <c r="D90" s="13">
        <v>-32.624876849999993</v>
      </c>
      <c r="E90" s="13">
        <v>-51.025197759999998</v>
      </c>
      <c r="F90" s="13">
        <v>-31.96749432</v>
      </c>
      <c r="G90" s="1"/>
    </row>
    <row r="91" spans="2:7" x14ac:dyDescent="0.35">
      <c r="B91" s="12" t="s">
        <v>71</v>
      </c>
      <c r="C91" s="13">
        <v>1.3838754600000001</v>
      </c>
      <c r="D91" s="13">
        <v>0</v>
      </c>
      <c r="E91" s="13">
        <v>0</v>
      </c>
      <c r="F91" s="13">
        <v>0</v>
      </c>
      <c r="G91" s="1"/>
    </row>
    <row r="92" spans="2:7" x14ac:dyDescent="0.35">
      <c r="B92" s="14" t="s">
        <v>1</v>
      </c>
      <c r="C92" s="38">
        <v>-57.24278915</v>
      </c>
      <c r="D92" s="38">
        <v>-32.616576189999989</v>
      </c>
      <c r="E92" s="38">
        <v>-145.46977340999999</v>
      </c>
      <c r="F92" s="38">
        <v>-31.967481280000001</v>
      </c>
      <c r="G92" s="1"/>
    </row>
    <row r="93" spans="2:7" x14ac:dyDescent="0.35">
      <c r="B93" s="9" t="s">
        <v>72</v>
      </c>
      <c r="C93" s="13" t="s">
        <v>1</v>
      </c>
      <c r="D93" s="13" t="s">
        <v>1</v>
      </c>
      <c r="E93" s="13" t="s">
        <v>1</v>
      </c>
      <c r="F93" s="13" t="s">
        <v>1</v>
      </c>
      <c r="G93" s="1"/>
    </row>
    <row r="94" spans="2:7" x14ac:dyDescent="0.35">
      <c r="B94" s="12" t="s">
        <v>73</v>
      </c>
      <c r="C94" s="13">
        <v>-19.82270759</v>
      </c>
      <c r="D94" s="13">
        <v>64.193748910000025</v>
      </c>
      <c r="E94" s="13">
        <v>51.25830593000002</v>
      </c>
      <c r="F94" s="13">
        <v>-9.5228772699999986</v>
      </c>
      <c r="G94" s="1"/>
    </row>
    <row r="95" spans="2:7" ht="15" customHeight="1" x14ac:dyDescent="0.35">
      <c r="B95" s="4" t="s">
        <v>74</v>
      </c>
      <c r="C95" s="13">
        <v>-6.1250654600000001</v>
      </c>
      <c r="D95" s="13">
        <v>-10.46566715</v>
      </c>
      <c r="E95" s="13">
        <v>-2.0133282599999944</v>
      </c>
      <c r="F95" s="13">
        <v>-9.3663264799999997</v>
      </c>
      <c r="G95" s="1"/>
    </row>
    <row r="96" spans="2:7" x14ac:dyDescent="0.35">
      <c r="B96" s="4" t="s">
        <v>75</v>
      </c>
      <c r="C96" s="13">
        <v>58.628942250000001</v>
      </c>
      <c r="D96" s="13">
        <v>-57.752274999999997</v>
      </c>
      <c r="E96" s="13">
        <v>0</v>
      </c>
      <c r="F96" s="13">
        <v>0</v>
      </c>
      <c r="G96" s="1"/>
    </row>
    <row r="97" spans="2:7" ht="15" thickBot="1" x14ac:dyDescent="0.4">
      <c r="B97" s="42" t="s">
        <v>76</v>
      </c>
      <c r="C97" s="43">
        <v>32.681169199999999</v>
      </c>
      <c r="D97" s="43">
        <v>-4.024193239999974</v>
      </c>
      <c r="E97" s="43">
        <v>49.244977670000026</v>
      </c>
      <c r="F97" s="43">
        <v>-18.88920375</v>
      </c>
      <c r="G97" s="1"/>
    </row>
    <row r="98" spans="2:7" x14ac:dyDescent="0.35">
      <c r="B98" s="9" t="s">
        <v>77</v>
      </c>
      <c r="C98" s="41">
        <v>3.8579530399998916</v>
      </c>
      <c r="D98" s="41">
        <v>32.587285240000043</v>
      </c>
      <c r="E98" s="41">
        <v>53.591943780000207</v>
      </c>
      <c r="F98" s="41">
        <v>-27.43985116000011</v>
      </c>
      <c r="G98" s="1"/>
    </row>
    <row r="99" spans="2:7" x14ac:dyDescent="0.35">
      <c r="B99" s="37" t="s">
        <v>78</v>
      </c>
      <c r="C99" s="11">
        <v>81.453193630000001</v>
      </c>
      <c r="D99" s="11">
        <v>85.311146669999999</v>
      </c>
      <c r="E99" s="11">
        <v>85.311146669999999</v>
      </c>
      <c r="F99" s="11">
        <v>138.90308744999999</v>
      </c>
      <c r="G99" s="1"/>
    </row>
    <row r="100" spans="2:7" ht="15" thickBot="1" x14ac:dyDescent="0.4">
      <c r="B100" s="44" t="s">
        <v>79</v>
      </c>
      <c r="C100" s="45">
        <v>85.311146669999886</v>
      </c>
      <c r="D100" s="45">
        <v>117.89843191000004</v>
      </c>
      <c r="E100" s="45">
        <v>138.90309045000021</v>
      </c>
      <c r="F100" s="45">
        <v>111.46323628999988</v>
      </c>
      <c r="G100" s="1"/>
    </row>
    <row r="101" spans="2:7" ht="118.5" customHeight="1" x14ac:dyDescent="0.35">
      <c r="B101" s="73" t="s">
        <v>105</v>
      </c>
      <c r="C101" s="73"/>
      <c r="D101" s="73"/>
      <c r="E101" s="73"/>
      <c r="F101" s="73"/>
      <c r="G101" s="1"/>
    </row>
    <row r="102" spans="2:7" x14ac:dyDescent="0.35">
      <c r="B102" s="1"/>
      <c r="C102" s="1"/>
      <c r="D102" s="1"/>
      <c r="E102" s="1"/>
      <c r="F102" s="1"/>
      <c r="G102" s="1"/>
    </row>
    <row r="103" spans="2:7" x14ac:dyDescent="0.35">
      <c r="B103" s="1"/>
      <c r="C103" s="1"/>
      <c r="D103" s="1"/>
      <c r="E103" s="1"/>
      <c r="F103" s="1"/>
      <c r="G103" s="1"/>
    </row>
    <row r="104" spans="2:7" outlineLevel="1" x14ac:dyDescent="0.35"/>
    <row r="105" spans="2:7" ht="15" customHeight="1" x14ac:dyDescent="0.35">
      <c r="B105" s="1"/>
      <c r="C105" s="1"/>
      <c r="D105" s="1"/>
      <c r="E105" s="1"/>
      <c r="F105" s="1"/>
      <c r="G105" s="1"/>
    </row>
    <row r="106" spans="2:7" ht="15" customHeight="1" x14ac:dyDescent="0.35">
      <c r="B106" s="46" t="s">
        <v>109</v>
      </c>
      <c r="C106" s="47"/>
      <c r="D106" s="48"/>
      <c r="E106" s="48"/>
      <c r="F106" s="49"/>
      <c r="G106" s="49"/>
    </row>
    <row r="107" spans="2:7" ht="15" customHeight="1" x14ac:dyDescent="0.35">
      <c r="B107" s="46"/>
      <c r="C107" s="47"/>
      <c r="D107" s="48"/>
      <c r="E107" s="48"/>
      <c r="F107" s="49"/>
      <c r="G107" s="49"/>
    </row>
    <row r="108" spans="2:7" ht="18" customHeight="1" x14ac:dyDescent="0.35">
      <c r="B108" s="72" t="s">
        <v>0</v>
      </c>
      <c r="C108" s="72"/>
      <c r="D108" s="72"/>
      <c r="E108" s="72"/>
      <c r="F108" s="72"/>
      <c r="G108" s="72"/>
    </row>
    <row r="109" spans="2:7" ht="34" customHeight="1" x14ac:dyDescent="0.35">
      <c r="B109" s="5" t="s">
        <v>1</v>
      </c>
      <c r="C109" s="50" t="s">
        <v>53</v>
      </c>
      <c r="D109" s="50" t="s">
        <v>80</v>
      </c>
      <c r="E109" s="50" t="s">
        <v>81</v>
      </c>
      <c r="F109" s="50" t="s">
        <v>83</v>
      </c>
      <c r="G109" s="51" t="s">
        <v>82</v>
      </c>
    </row>
    <row r="110" spans="2:7" x14ac:dyDescent="0.35">
      <c r="B110" s="52" t="str">
        <f>"Opening balance 1 July "&amp;LEFT([1]Department_list!$O$5,4)</f>
        <v>Opening balance 1 July 2019</v>
      </c>
      <c r="C110" s="20">
        <v>135.76885562999999</v>
      </c>
      <c r="D110" s="20">
        <v>310.32625062</v>
      </c>
      <c r="E110" s="20">
        <v>361.72449109000001</v>
      </c>
      <c r="F110" s="20">
        <v>0</v>
      </c>
      <c r="G110" s="20">
        <v>807.81959733999997</v>
      </c>
    </row>
    <row r="111" spans="2:7" x14ac:dyDescent="0.35">
      <c r="B111" s="12" t="s">
        <v>32</v>
      </c>
      <c r="C111" s="11">
        <v>-9.6345138299999995</v>
      </c>
      <c r="D111" s="11">
        <v>0</v>
      </c>
      <c r="E111" s="11">
        <v>0</v>
      </c>
      <c r="F111" s="11">
        <v>0</v>
      </c>
      <c r="G111" s="20">
        <v>-9.6345138299999995</v>
      </c>
    </row>
    <row r="112" spans="2:7" x14ac:dyDescent="0.35">
      <c r="B112" s="12" t="s">
        <v>84</v>
      </c>
      <c r="C112" s="11">
        <v>0</v>
      </c>
      <c r="D112" s="11">
        <v>-8.6317125099999998</v>
      </c>
      <c r="E112" s="11">
        <v>0</v>
      </c>
      <c r="F112" s="11">
        <v>0</v>
      </c>
      <c r="G112" s="20">
        <v>-8.6317125099999998</v>
      </c>
    </row>
    <row r="113" spans="2:7" x14ac:dyDescent="0.35">
      <c r="B113" s="52" t="s">
        <v>85</v>
      </c>
      <c r="C113" s="15">
        <v>126.13434179999999</v>
      </c>
      <c r="D113" s="15">
        <v>301.69453811</v>
      </c>
      <c r="E113" s="15">
        <v>361.72449109000001</v>
      </c>
      <c r="F113" s="15">
        <v>0</v>
      </c>
      <c r="G113" s="15">
        <v>789.55337099999997</v>
      </c>
    </row>
    <row r="114" spans="2:7" x14ac:dyDescent="0.35">
      <c r="B114" s="53" t="s">
        <v>86</v>
      </c>
      <c r="C114" s="20">
        <v>0</v>
      </c>
      <c r="D114" s="11">
        <v>-0.7982560099999999</v>
      </c>
      <c r="E114" s="20">
        <v>0</v>
      </c>
      <c r="F114" s="20">
        <v>0</v>
      </c>
      <c r="G114" s="20">
        <v>-0.7982560099999999</v>
      </c>
    </row>
    <row r="115" spans="2:7" x14ac:dyDescent="0.35">
      <c r="B115" s="54" t="s">
        <v>87</v>
      </c>
      <c r="C115" s="20">
        <v>126.13434179999999</v>
      </c>
      <c r="D115" s="20">
        <v>300.89628210000001</v>
      </c>
      <c r="E115" s="20">
        <v>361.72449109000001</v>
      </c>
      <c r="F115" s="20">
        <v>0</v>
      </c>
      <c r="G115" s="20">
        <v>788.75511498999992</v>
      </c>
    </row>
    <row r="116" spans="2:7" x14ac:dyDescent="0.35">
      <c r="B116" s="12" t="s">
        <v>32</v>
      </c>
      <c r="C116" s="11">
        <v>0</v>
      </c>
      <c r="D116" s="11">
        <v>0</v>
      </c>
      <c r="E116" s="11">
        <v>0</v>
      </c>
      <c r="F116" s="11">
        <v>0</v>
      </c>
      <c r="G116" s="66" t="s">
        <v>104</v>
      </c>
    </row>
    <row r="117" spans="2:7" x14ac:dyDescent="0.35">
      <c r="B117" s="12" t="s">
        <v>84</v>
      </c>
      <c r="C117" s="11">
        <v>-56.353474259999977</v>
      </c>
      <c r="D117" s="11">
        <v>155.49540801000001</v>
      </c>
      <c r="E117" s="11">
        <v>0</v>
      </c>
      <c r="F117" s="11">
        <v>0</v>
      </c>
      <c r="G117" s="20">
        <v>99.141933750000021</v>
      </c>
    </row>
    <row r="118" spans="2:7" ht="15" x14ac:dyDescent="0.35">
      <c r="B118" s="55" t="s">
        <v>88</v>
      </c>
      <c r="C118" s="15">
        <v>70.10418335</v>
      </c>
      <c r="D118" s="15">
        <v>456.39169011000001</v>
      </c>
      <c r="E118" s="15">
        <v>361.72449109000001</v>
      </c>
      <c r="F118" s="15">
        <v>0</v>
      </c>
      <c r="G118" s="15">
        <v>888.22036455</v>
      </c>
    </row>
    <row r="119" spans="2:7" x14ac:dyDescent="0.35">
      <c r="B119" s="12" t="s">
        <v>32</v>
      </c>
      <c r="C119" s="11">
        <v>4.5055665900000008</v>
      </c>
      <c r="D119" s="11">
        <v>0</v>
      </c>
      <c r="E119" s="11">
        <v>40.35864875</v>
      </c>
      <c r="F119" s="11">
        <v>0</v>
      </c>
      <c r="G119" s="20">
        <v>44.864215340000001</v>
      </c>
    </row>
    <row r="120" spans="2:7" x14ac:dyDescent="0.35">
      <c r="B120" s="37" t="s">
        <v>84</v>
      </c>
      <c r="C120" s="11">
        <v>-56.329615619999998</v>
      </c>
      <c r="D120" s="11">
        <v>146.17681698999999</v>
      </c>
      <c r="E120" s="11">
        <v>0</v>
      </c>
      <c r="F120" s="11">
        <v>0</v>
      </c>
      <c r="G120" s="20">
        <v>89.847201369999993</v>
      </c>
    </row>
    <row r="121" spans="2:7" x14ac:dyDescent="0.35">
      <c r="B121" s="54" t="s">
        <v>89</v>
      </c>
      <c r="C121" s="38">
        <v>74.31029276999999</v>
      </c>
      <c r="D121" s="38">
        <v>447.07309909000003</v>
      </c>
      <c r="E121" s="38">
        <v>402.08313984</v>
      </c>
      <c r="F121" s="38">
        <v>0</v>
      </c>
      <c r="G121" s="38">
        <v>923.4665316999999</v>
      </c>
    </row>
    <row r="122" spans="2:7" x14ac:dyDescent="0.35">
      <c r="B122" s="12" t="s">
        <v>32</v>
      </c>
      <c r="C122" s="11">
        <v>0</v>
      </c>
      <c r="D122" s="11">
        <v>0</v>
      </c>
      <c r="E122" s="11">
        <v>0</v>
      </c>
      <c r="F122" s="11">
        <v>0</v>
      </c>
      <c r="G122" s="66" t="s">
        <v>104</v>
      </c>
    </row>
    <row r="123" spans="2:7" x14ac:dyDescent="0.35">
      <c r="B123" s="12" t="s">
        <v>84</v>
      </c>
      <c r="C123" s="11">
        <v>-29.443587699999998</v>
      </c>
      <c r="D123" s="11">
        <v>18.395</v>
      </c>
      <c r="E123" s="11">
        <v>0</v>
      </c>
      <c r="F123" s="11">
        <v>0</v>
      </c>
      <c r="G123" s="20">
        <v>-11.048587699999999</v>
      </c>
    </row>
    <row r="124" spans="2:7" ht="15" thickBot="1" x14ac:dyDescent="0.4">
      <c r="B124" s="56" t="s">
        <v>90</v>
      </c>
      <c r="C124" s="36">
        <v>44.69465636999999</v>
      </c>
      <c r="D124" s="36">
        <v>465.46809909000001</v>
      </c>
      <c r="E124" s="36">
        <v>402.08313984</v>
      </c>
      <c r="F124" s="36">
        <v>0</v>
      </c>
      <c r="G124" s="36">
        <v>912.24589529999992</v>
      </c>
    </row>
    <row r="125" spans="2:7" ht="97" customHeight="1" x14ac:dyDescent="0.35">
      <c r="B125" s="73" t="s">
        <v>107</v>
      </c>
      <c r="C125" s="73"/>
      <c r="D125" s="73"/>
      <c r="E125" s="73"/>
      <c r="F125" s="73"/>
      <c r="G125" s="73"/>
    </row>
    <row r="126" spans="2:7" x14ac:dyDescent="0.35">
      <c r="B126" s="1"/>
      <c r="C126" s="1"/>
      <c r="D126" s="1"/>
      <c r="E126" s="1"/>
      <c r="F126" s="1"/>
      <c r="G126" s="1"/>
    </row>
    <row r="127" spans="2:7" outlineLevel="1" x14ac:dyDescent="0.35">
      <c r="B127" s="1"/>
      <c r="C127" s="1"/>
      <c r="D127" s="1"/>
      <c r="E127" s="1"/>
      <c r="F127" s="1"/>
      <c r="G127" s="1"/>
    </row>
    <row r="128" spans="2:7" x14ac:dyDescent="0.35">
      <c r="B128" s="1"/>
      <c r="C128" s="1"/>
      <c r="D128" s="1"/>
      <c r="E128" s="1"/>
      <c r="F128" s="1"/>
      <c r="G128" s="1"/>
    </row>
    <row r="129" spans="2:7" x14ac:dyDescent="0.35">
      <c r="B129" s="1"/>
      <c r="C129" s="1"/>
      <c r="D129" s="1"/>
      <c r="E129" s="1"/>
      <c r="F129" s="1"/>
      <c r="G129" s="1"/>
    </row>
    <row r="130" spans="2:7" x14ac:dyDescent="0.35">
      <c r="B130" s="2" t="s">
        <v>110</v>
      </c>
      <c r="C130" s="47"/>
      <c r="D130" s="3"/>
      <c r="E130" s="3"/>
      <c r="F130" s="3"/>
      <c r="G130" s="1"/>
    </row>
    <row r="131" spans="2:7" x14ac:dyDescent="0.35">
      <c r="B131" s="3"/>
      <c r="C131" s="3"/>
      <c r="D131" s="3"/>
      <c r="E131" s="3"/>
      <c r="F131" s="3"/>
      <c r="G131" s="1"/>
    </row>
    <row r="132" spans="2:7" ht="15" customHeight="1" x14ac:dyDescent="0.35">
      <c r="B132" s="74" t="s">
        <v>0</v>
      </c>
      <c r="C132" s="74"/>
      <c r="D132" s="74"/>
      <c r="E132" s="74"/>
      <c r="F132" s="74"/>
      <c r="G132" s="1"/>
    </row>
    <row r="133" spans="2:7" x14ac:dyDescent="0.35">
      <c r="B133" s="57" t="s">
        <v>1</v>
      </c>
      <c r="C133" s="6" t="str">
        <f>[1]Department_list!$O$5</f>
        <v>2019-20</v>
      </c>
      <c r="D133" s="6" t="str">
        <f>[1]Department_list!$O$4</f>
        <v>2020-21</v>
      </c>
      <c r="E133" s="6" t="str">
        <f>[1]Department_list!$O$3</f>
        <v>2020-21</v>
      </c>
      <c r="F133" s="6" t="str">
        <f>[1]Department_list!$O$2</f>
        <v>2021-22</v>
      </c>
      <c r="G133" s="58"/>
    </row>
    <row r="134" spans="2:7" x14ac:dyDescent="0.35">
      <c r="B134" s="7" t="s">
        <v>1</v>
      </c>
      <c r="C134" s="8" t="s">
        <v>6</v>
      </c>
      <c r="D134" s="8" t="s">
        <v>7</v>
      </c>
      <c r="E134" s="8" t="s">
        <v>8</v>
      </c>
      <c r="F134" s="8" t="s">
        <v>7</v>
      </c>
      <c r="G134" s="58"/>
    </row>
    <row r="135" spans="2:7" ht="15" customHeight="1" x14ac:dyDescent="0.35">
      <c r="B135" s="9" t="s">
        <v>91</v>
      </c>
      <c r="C135" s="10" t="s">
        <v>1</v>
      </c>
      <c r="D135" s="10" t="s">
        <v>1</v>
      </c>
      <c r="E135" s="10" t="s">
        <v>1</v>
      </c>
      <c r="F135" s="10" t="s">
        <v>1</v>
      </c>
      <c r="G135" s="1"/>
    </row>
    <row r="136" spans="2:7" ht="15" customHeight="1" x14ac:dyDescent="0.35">
      <c r="B136" s="12" t="s">
        <v>92</v>
      </c>
      <c r="C136" s="11">
        <v>12.1351266</v>
      </c>
      <c r="D136" s="11">
        <v>12.76</v>
      </c>
      <c r="E136" s="11">
        <v>18.46</v>
      </c>
      <c r="F136" s="11">
        <v>12.76</v>
      </c>
      <c r="G136" s="1"/>
    </row>
    <row r="137" spans="2:7" x14ac:dyDescent="0.35">
      <c r="B137" s="12" t="s">
        <v>13</v>
      </c>
      <c r="C137" s="13">
        <v>2.1107744199999998</v>
      </c>
      <c r="D137" s="13">
        <v>33.65</v>
      </c>
      <c r="E137" s="13">
        <v>33.765000000000001</v>
      </c>
      <c r="F137" s="13">
        <v>0.76500000000000001</v>
      </c>
      <c r="G137" s="1"/>
    </row>
    <row r="138" spans="2:7" x14ac:dyDescent="0.35">
      <c r="B138" s="53" t="s">
        <v>14</v>
      </c>
      <c r="C138" s="13">
        <v>11.61818182</v>
      </c>
      <c r="D138" s="13">
        <v>0</v>
      </c>
      <c r="E138" s="13">
        <v>0</v>
      </c>
      <c r="F138" s="13">
        <v>0</v>
      </c>
      <c r="G138" s="1"/>
    </row>
    <row r="139" spans="2:7" x14ac:dyDescent="0.35">
      <c r="B139" s="12" t="s">
        <v>15</v>
      </c>
      <c r="C139" s="13">
        <v>2.43774034</v>
      </c>
      <c r="D139" s="13">
        <v>0</v>
      </c>
      <c r="E139" s="13">
        <v>0</v>
      </c>
      <c r="F139" s="13">
        <v>0</v>
      </c>
      <c r="G139" s="1"/>
    </row>
    <row r="140" spans="2:7" x14ac:dyDescent="0.35">
      <c r="B140" s="16" t="s">
        <v>93</v>
      </c>
      <c r="C140" s="39">
        <v>28.301823180000003</v>
      </c>
      <c r="D140" s="39">
        <v>46.700999999999993</v>
      </c>
      <c r="E140" s="39">
        <v>52.515999999999998</v>
      </c>
      <c r="F140" s="39">
        <v>13.816000000000001</v>
      </c>
      <c r="G140" s="1"/>
    </row>
    <row r="141" spans="2:7" ht="10.4" customHeight="1" x14ac:dyDescent="0.35">
      <c r="B141" s="12" t="s">
        <v>1</v>
      </c>
      <c r="C141" s="53" t="s">
        <v>1</v>
      </c>
      <c r="D141" s="53" t="s">
        <v>1</v>
      </c>
      <c r="E141" s="53" t="s">
        <v>1</v>
      </c>
      <c r="F141" s="53" t="s">
        <v>1</v>
      </c>
      <c r="G141" s="1"/>
    </row>
    <row r="142" spans="2:7" x14ac:dyDescent="0.35">
      <c r="B142" s="9" t="s">
        <v>94</v>
      </c>
      <c r="C142" s="59" t="s">
        <v>1</v>
      </c>
      <c r="D142" s="59" t="s">
        <v>1</v>
      </c>
      <c r="E142" s="59" t="s">
        <v>1</v>
      </c>
      <c r="F142" s="59" t="s">
        <v>1</v>
      </c>
      <c r="G142" s="1"/>
    </row>
    <row r="143" spans="2:7" x14ac:dyDescent="0.35">
      <c r="B143" s="12" t="s">
        <v>95</v>
      </c>
      <c r="C143" s="11">
        <v>6.3725934999999998</v>
      </c>
      <c r="D143" s="11">
        <v>0</v>
      </c>
      <c r="E143" s="11">
        <v>5.7</v>
      </c>
      <c r="F143" s="11">
        <v>0</v>
      </c>
      <c r="G143" s="1"/>
    </row>
    <row r="144" spans="2:7" x14ac:dyDescent="0.35">
      <c r="B144" s="12" t="s">
        <v>20</v>
      </c>
      <c r="C144" s="11">
        <v>0</v>
      </c>
      <c r="D144" s="11">
        <v>6.39</v>
      </c>
      <c r="E144" s="11">
        <v>6.39</v>
      </c>
      <c r="F144" s="11">
        <v>6.39</v>
      </c>
      <c r="G144" s="1"/>
    </row>
    <row r="145" spans="2:7" x14ac:dyDescent="0.35">
      <c r="B145" s="12" t="s">
        <v>96</v>
      </c>
      <c r="C145" s="13">
        <v>16.33657754</v>
      </c>
      <c r="D145" s="13">
        <v>33.941000000000003</v>
      </c>
      <c r="E145" s="13">
        <v>34.055999999999997</v>
      </c>
      <c r="F145" s="13">
        <v>1.056</v>
      </c>
      <c r="G145" s="1"/>
    </row>
    <row r="146" spans="2:7" x14ac:dyDescent="0.35">
      <c r="B146" s="16" t="s">
        <v>97</v>
      </c>
      <c r="C146" s="39">
        <v>22.709171040000001</v>
      </c>
      <c r="D146" s="39">
        <v>40.331000000000003</v>
      </c>
      <c r="E146" s="39">
        <v>46.146000000000001</v>
      </c>
      <c r="F146" s="39">
        <v>7.4459999999999997</v>
      </c>
      <c r="G146" s="1"/>
    </row>
    <row r="147" spans="2:7" ht="15" thickBot="1" x14ac:dyDescent="0.4">
      <c r="B147" s="35" t="s">
        <v>28</v>
      </c>
      <c r="C147" s="43">
        <v>5.592652140000002</v>
      </c>
      <c r="D147" s="43">
        <v>6.3699999999999903</v>
      </c>
      <c r="E147" s="43">
        <v>6.3699999999999974</v>
      </c>
      <c r="F147" s="43">
        <v>6.370000000000001</v>
      </c>
      <c r="G147" s="1"/>
    </row>
    <row r="148" spans="2:7" ht="7.5" customHeight="1" outlineLevel="1" x14ac:dyDescent="0.35">
      <c r="B148" s="16" t="s">
        <v>1</v>
      </c>
      <c r="C148" s="39" t="s">
        <v>1</v>
      </c>
      <c r="D148" s="39" t="s">
        <v>1</v>
      </c>
      <c r="E148" s="39" t="s">
        <v>1</v>
      </c>
      <c r="F148" s="39" t="s">
        <v>1</v>
      </c>
      <c r="G148" s="1"/>
    </row>
    <row r="149" spans="2:7" ht="15" thickBot="1" x14ac:dyDescent="0.4">
      <c r="B149" s="18" t="s">
        <v>32</v>
      </c>
      <c r="C149" s="60">
        <v>5.3222212600000018</v>
      </c>
      <c r="D149" s="60">
        <v>6.3699999999999903</v>
      </c>
      <c r="E149" s="60">
        <v>6.3699999999999974</v>
      </c>
      <c r="F149" s="60">
        <v>6.370000000000001</v>
      </c>
      <c r="G149" s="1"/>
    </row>
    <row r="150" spans="2:7" x14ac:dyDescent="0.35">
      <c r="B150" s="9" t="s">
        <v>98</v>
      </c>
      <c r="C150" s="59" t="s">
        <v>1</v>
      </c>
      <c r="D150" s="59" t="s">
        <v>1</v>
      </c>
      <c r="E150" s="59" t="s">
        <v>1</v>
      </c>
      <c r="F150" s="59" t="s">
        <v>1</v>
      </c>
      <c r="G150" s="1"/>
    </row>
    <row r="151" spans="2:7" ht="15" customHeight="1" x14ac:dyDescent="0.35">
      <c r="B151" s="53" t="s">
        <v>99</v>
      </c>
      <c r="C151" s="13">
        <v>19.130098489999998</v>
      </c>
      <c r="D151" s="13">
        <v>25.500098489999999</v>
      </c>
      <c r="E151" s="13">
        <v>25.500098489999999</v>
      </c>
      <c r="F151" s="13">
        <v>31.87009849</v>
      </c>
      <c r="G151" s="1"/>
    </row>
    <row r="152" spans="2:7" x14ac:dyDescent="0.35">
      <c r="B152" s="16" t="s">
        <v>100</v>
      </c>
      <c r="C152" s="39">
        <v>19.130098489999998</v>
      </c>
      <c r="D152" s="39">
        <v>25.500098489999999</v>
      </c>
      <c r="E152" s="39">
        <v>25.500098489999999</v>
      </c>
      <c r="F152" s="39">
        <v>31.87009849</v>
      </c>
      <c r="G152" s="1"/>
    </row>
    <row r="153" spans="2:7" s="70" customFormat="1" ht="19" customHeight="1" x14ac:dyDescent="0.35">
      <c r="B153" s="67" t="s">
        <v>101</v>
      </c>
      <c r="C153" s="68" t="s">
        <v>1</v>
      </c>
      <c r="D153" s="68" t="s">
        <v>1</v>
      </c>
      <c r="E153" s="68" t="s">
        <v>1</v>
      </c>
      <c r="F153" s="68" t="s">
        <v>1</v>
      </c>
      <c r="G153" s="69"/>
    </row>
    <row r="154" spans="2:7" ht="15" customHeight="1" x14ac:dyDescent="0.35">
      <c r="B154" s="12" t="s">
        <v>47</v>
      </c>
      <c r="C154" s="13">
        <v>1.04562073</v>
      </c>
      <c r="D154" s="13">
        <v>1.04562073</v>
      </c>
      <c r="E154" s="13">
        <v>1.04562073</v>
      </c>
      <c r="F154" s="13">
        <v>1.04562073</v>
      </c>
      <c r="G154" s="1"/>
    </row>
    <row r="155" spans="2:7" x14ac:dyDescent="0.35">
      <c r="B155" s="16" t="s">
        <v>102</v>
      </c>
      <c r="C155" s="39">
        <v>1.04562073</v>
      </c>
      <c r="D155" s="39">
        <v>1.04562073</v>
      </c>
      <c r="E155" s="39">
        <v>1.04562073</v>
      </c>
      <c r="F155" s="39">
        <v>1.04562073</v>
      </c>
      <c r="G155" s="1"/>
    </row>
    <row r="156" spans="2:7" ht="15" thickBot="1" x14ac:dyDescent="0.4">
      <c r="B156" s="18" t="s">
        <v>51</v>
      </c>
      <c r="C156" s="43">
        <v>18.084477759999999</v>
      </c>
      <c r="D156" s="43">
        <v>24.45447776</v>
      </c>
      <c r="E156" s="43">
        <v>24.45447776</v>
      </c>
      <c r="F156" s="43">
        <v>30.824477760000001</v>
      </c>
      <c r="G156" s="1"/>
    </row>
    <row r="157" spans="2:7" x14ac:dyDescent="0.35">
      <c r="B157" s="71" t="s">
        <v>33</v>
      </c>
      <c r="C157" s="1"/>
      <c r="D157" s="1"/>
      <c r="E157" s="1"/>
      <c r="F157" s="1"/>
      <c r="G157" s="1"/>
    </row>
    <row r="158" spans="2:7" x14ac:dyDescent="0.35">
      <c r="B158" s="1"/>
      <c r="C158" s="1"/>
      <c r="D158" s="1"/>
      <c r="E158" s="1"/>
      <c r="F158" s="1"/>
      <c r="G158" s="1"/>
    </row>
    <row r="159" spans="2:7" x14ac:dyDescent="0.35">
      <c r="B159" s="1"/>
      <c r="C159" s="1"/>
      <c r="D159" s="1"/>
      <c r="E159" s="1"/>
      <c r="F159" s="1"/>
      <c r="G159" s="1"/>
    </row>
  </sheetData>
  <mergeCells count="9">
    <mergeCell ref="B108:G108"/>
    <mergeCell ref="B125:G125"/>
    <mergeCell ref="B132:F132"/>
    <mergeCell ref="B4:F4"/>
    <mergeCell ref="B31:F31"/>
    <mergeCell ref="B38:F38"/>
    <mergeCell ref="B65:F65"/>
    <mergeCell ref="B73:F73"/>
    <mergeCell ref="B101:F101"/>
  </mergeCells>
  <pageMargins left="0.23622047244094491" right="0.23622047244094491" top="0.74803149606299213" bottom="0.74803149606299213" header="0.31496062992125984" footer="0.31496062992125984"/>
  <pageSetup paperSize="8" fitToHeight="0" orientation="landscape" cellComments="asDisplayed" r:id="rId1"/>
  <headerFooter>
    <oddFooter>&amp;L&amp;"Calibri"&amp;11&amp;K000000&amp;"Calibri"&amp;11&amp;K000000&amp;"arial,Bold"&amp;10&amp;K3F3F3FUnclassified_x000D_&amp;1#&amp;"Arial"&amp;11&amp;KFF0000PROTECTED//CABINET-IN-CONFIDENCE</oddFooter>
    <evenFooter>&amp;L&amp;"arial,Bold"&amp;10&amp;K3F3F3FUnclassified</evenFooter>
    <firstFooter>&amp;L&amp;"arial,Bold"&amp;10&amp;K3F3F3FUnclassified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DPC</vt:lpstr>
      <vt:lpstr>DPC_AIS</vt:lpstr>
      <vt:lpstr>DPC_BS</vt:lpstr>
      <vt:lpstr>DPC_CF</vt:lpstr>
      <vt:lpstr>DPC_OS</vt:lpstr>
      <vt:lpstr>DPC_SOCIE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Rosie Kerr (DTF)</dc:creator>
  <cp:lastModifiedBy>Rosie Kerr (DTF)</cp:lastModifiedBy>
  <dcterms:created xsi:type="dcterms:W3CDTF">2021-05-18T04:35:03Z</dcterms:created>
  <dcterms:modified xsi:type="dcterms:W3CDTF">2021-05-18T06:53:05Z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b43b0e-ca08-41a3-b972-135b918e3541_Enabled">
    <vt:lpwstr>true</vt:lpwstr>
  </property>
  <property fmtid="{D5CDD505-2E9C-101B-9397-08002B2CF9AE}" pid="3" name="MSIP_Label_84b43b0e-ca08-41a3-b972-135b918e3541_SetDate">
    <vt:lpwstr>2021-05-18T06:53:05Z</vt:lpwstr>
  </property>
  <property fmtid="{D5CDD505-2E9C-101B-9397-08002B2CF9AE}" pid="4" name="MSIP_Label_84b43b0e-ca08-41a3-b972-135b918e3541_Method">
    <vt:lpwstr>Privileged</vt:lpwstr>
  </property>
  <property fmtid="{D5CDD505-2E9C-101B-9397-08002B2CF9AE}" pid="5" name="MSIP_Label_84b43b0e-ca08-41a3-b972-135b918e3541_Name">
    <vt:lpwstr>84b43b0e-ca08-41a3-b972-135b918e3541</vt:lpwstr>
  </property>
  <property fmtid="{D5CDD505-2E9C-101B-9397-08002B2CF9AE}" pid="6" name="MSIP_Label_84b43b0e-ca08-41a3-b972-135b918e3541_SiteId">
    <vt:lpwstr>722ea0be-3e1c-4b11-ad6f-9401d6856e24</vt:lpwstr>
  </property>
  <property fmtid="{D5CDD505-2E9C-101B-9397-08002B2CF9AE}" pid="7" name="MSIP_Label_84b43b0e-ca08-41a3-b972-135b918e3541_ActionId">
    <vt:lpwstr>90d79594-75bb-4776-88c2-22d9e64fe419</vt:lpwstr>
  </property>
  <property fmtid="{D5CDD505-2E9C-101B-9397-08002B2CF9AE}" pid="8" name="MSIP_Label_84b43b0e-ca08-41a3-b972-135b918e3541_ContentBits">
    <vt:lpwstr>2</vt:lpwstr>
  </property>
</Properties>
</file>