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TF\HomeDirs1\vic3m5h\Desktop\"/>
    </mc:Choice>
  </mc:AlternateContent>
  <xr:revisionPtr revIDLastSave="0" documentId="13_ncr:1_{38F31A94-4A25-47C2-9390-9556DC7C8661}" xr6:coauthVersionLast="45" xr6:coauthVersionMax="45" xr10:uidLastSave="{00000000-0000-0000-0000-000000000000}"/>
  <bookViews>
    <workbookView xWindow="0" yWindow="5540" windowWidth="28800" windowHeight="15460" xr2:uid="{AD96CABB-42D2-45BC-8C92-7A9E9F90CA8E}"/>
  </bookViews>
  <sheets>
    <sheet name="DOH " sheetId="1" r:id="rId1"/>
  </sheets>
  <externalReferences>
    <externalReference r:id="rId2"/>
  </externalReferences>
  <definedNames>
    <definedName name="DOH_AIS">'DOH '!$B$151:$F$184</definedName>
    <definedName name="DOH_BS">'DOH '!$B$47:$F$76</definedName>
    <definedName name="DOH_CF">'DOH '!$B$86:$F$115</definedName>
    <definedName name="DOH_OS">'DOH '!$B$5:$F$37</definedName>
    <definedName name="DOH_POBOS">'DOH '!$B$193:$E$196</definedName>
    <definedName name="DOH_SOCIE">'DOH '!$B$126:$G$141</definedName>
    <definedName name="Z_1E22793F_7D54_4538_BCC1_F3E3EFE1C9A8_.wvu.Cols" localSheetId="0" hidden="1">'DOH '!#REF!</definedName>
    <definedName name="Z_1E22793F_7D54_4538_BCC1_F3E3EFE1C9A8_.wvu.Rows" localSheetId="0" hidden="1">'DOH '!$14:$14,'DOH '!#REF!,'DOH '!#REF!,'DOH '!#REF!,'DOH '!#REF!,'DOH '!#REF!,'DOH '!#REF!,'DOH '!#REF!,'DOH '!$154:$154,'DOH '!#REF!,'DOH '!#REF!,'DOH '!#REF!,'DOH '!$175:$175,'DOH '!#REF!,'DOH '!#REF!,'DOH '!#REF!</definedName>
    <definedName name="Z_EE1B9ABB_D7B1_405E_A356_6F285B44F46A_.wvu.Cols" localSheetId="0" hidden="1">'DOH '!#REF!</definedName>
    <definedName name="Z_EE1B9ABB_D7B1_405E_A356_6F285B44F46A_.wvu.Rows" localSheetId="0" hidden="1">'DOH '!$14:$14,'DOH '!#REF!,'DOH '!#REF!,'DOH '!#REF!,'DOH '!#REF!,'DOH '!#REF!,'DOH '!#REF!,'DOH '!#REF!,'DOH '!$154:$154,'DOH '!#REF!,'DOH '!#REF!,'DOH '!#REF!,'DOH '!$175:$175,'DOH '!#REF!,'DOH '!#REF!,'DOH '!#REF!</definedName>
    <definedName name="Z_F6B49FAF_203A_426E_B1C9_32AE11D2EFF1_.wvu.Cols" localSheetId="0" hidden="1">'DOH '!#REF!</definedName>
    <definedName name="Z_F6B49FAF_203A_426E_B1C9_32AE11D2EFF1_.wvu.Rows" localSheetId="0" hidden="1">'DOH '!$14:$14,'DOH '!#REF!,'DOH '!#REF!,'DOH '!#REF!,'DOH '!#REF!,'DOH '!#REF!,'DOH '!#REF!,'DOH '!#REF!,'DOH '!$154:$154,'DOH '!#REF!,'DOH '!#REF!,'DOH '!#REF!,'DOH '!$175:$175,'DOH '!#REF!,'DOH '!#REF!,'DOH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3" i="1" l="1"/>
  <c r="D193" i="1"/>
  <c r="C193" i="1"/>
  <c r="F151" i="1"/>
  <c r="E151" i="1"/>
  <c r="D151" i="1"/>
  <c r="C151" i="1"/>
  <c r="B127" i="1"/>
  <c r="F86" i="1"/>
  <c r="E86" i="1"/>
  <c r="D86" i="1"/>
  <c r="C86" i="1"/>
  <c r="F47" i="1"/>
  <c r="E47" i="1"/>
  <c r="D47" i="1"/>
  <c r="C47" i="1"/>
  <c r="F5" i="1"/>
  <c r="E5" i="1"/>
  <c r="D5" i="1"/>
  <c r="C5" i="1"/>
</calcChain>
</file>

<file path=xl/sharedStrings.xml><?xml version="1.0" encoding="utf-8"?>
<sst xmlns="http://schemas.openxmlformats.org/spreadsheetml/2006/main" count="276" uniqueCount="126">
  <si>
    <t>($ million)</t>
  </si>
  <si>
    <t xml:space="preserve"> </t>
  </si>
  <si>
    <r>
      <t>actual</t>
    </r>
    <r>
      <rPr>
        <i/>
        <vertAlign val="superscript"/>
        <sz val="10"/>
        <color rgb="FFFFFFFF"/>
        <rFont val="Calibri"/>
        <family val="2"/>
      </rPr>
      <t>(a)</t>
    </r>
  </si>
  <si>
    <r>
      <t>budget</t>
    </r>
    <r>
      <rPr>
        <i/>
        <vertAlign val="superscript"/>
        <sz val="10"/>
        <color rgb="FFFFFFFF"/>
        <rFont val="Calibri"/>
        <family val="2"/>
      </rPr>
      <t>(a)</t>
    </r>
  </si>
  <si>
    <r>
      <t>revised</t>
    </r>
    <r>
      <rPr>
        <i/>
        <vertAlign val="superscript"/>
        <sz val="10"/>
        <color rgb="FFFFFFFF"/>
        <rFont val="Calibri"/>
        <family val="2"/>
      </rPr>
      <t>(b)</t>
    </r>
  </si>
  <si>
    <r>
      <t>budget</t>
    </r>
    <r>
      <rPr>
        <i/>
        <vertAlign val="superscript"/>
        <sz val="10"/>
        <color rgb="FFFFFFFF"/>
        <rFont val="Calibri"/>
        <family val="2"/>
      </rPr>
      <t>(b)</t>
    </r>
  </si>
  <si>
    <t xml:space="preserve">Net result from continuing operations </t>
  </si>
  <si>
    <t>Income from transactions</t>
  </si>
  <si>
    <r>
      <t>Output appropriations</t>
    </r>
    <r>
      <rPr>
        <vertAlign val="superscript"/>
        <sz val="10"/>
        <rFont val="Calibri"/>
        <family val="2"/>
      </rPr>
      <t>(c)</t>
    </r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</si>
  <si>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</si>
  <si>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</si>
  <si>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</si>
  <si>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</si>
  <si>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</si>
  <si>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</si>
  <si>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</si>
  <si>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</si>
  <si>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</si>
  <si>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>Depreciation</t>
  </si>
  <si>
    <t>Interest expense</t>
  </si>
  <si>
    <t>Grants and other transfers</t>
  </si>
  <si>
    <r>
      <t>Capital Assets Charge</t>
    </r>
    <r>
      <rPr>
        <vertAlign val="superscript"/>
        <sz val="10"/>
        <rFont val="Calibri"/>
        <family val="2"/>
      </rPr>
      <t>(c)</t>
    </r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</si>
  <si>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</si>
  <si>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</si>
  <si>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</si>
  <si>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</si>
  <si>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</si>
  <si>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</si>
  <si>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</si>
  <si>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</si>
  <si>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</si>
  <si>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</si>
  <si>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Changes in non-financial assets revaluation surplus</t>
  </si>
  <si>
    <t>Financial assets available-for-sale reserve</t>
  </si>
  <si>
    <t>Other</t>
  </si>
  <si>
    <t>Total other economic flows – other comprehensive income</t>
  </si>
  <si>
    <t>Comprehensive result</t>
  </si>
  <si>
    <t>Assets</t>
  </si>
  <si>
    <t>Financial assets</t>
  </si>
  <si>
    <t>Cash and deposits</t>
  </si>
  <si>
    <t>Receivables from government</t>
  </si>
  <si>
    <t>Other receivables</t>
  </si>
  <si>
    <t>Other financial assets</t>
  </si>
  <si>
    <t>Investments accounted for using equity method</t>
  </si>
  <si>
    <t>Total financial assets</t>
  </si>
  <si>
    <t>Non-financial assets</t>
  </si>
  <si>
    <t>Inventories</t>
  </si>
  <si>
    <t>Non-financial assets classified as held for sale including disposal group assets</t>
  </si>
  <si>
    <t>Property, plant and equipment</t>
  </si>
  <si>
    <t>Investment properties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</si>
  <si>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</si>
  <si>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</si>
  <si>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</si>
  <si>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</si>
  <si>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</si>
  <si>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</si>
  <si>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</si>
  <si>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</si>
  <si>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</si>
  <si>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</si>
  <si>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</si>
  <si>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</si>
  <si>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</si>
  <si>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</si>
  <si>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Receipts</t>
  </si>
  <si>
    <r>
      <t>Receipts from Government</t>
    </r>
    <r>
      <rPr>
        <vertAlign val="superscript"/>
        <sz val="10"/>
        <rFont val="Calibri"/>
        <family val="2"/>
      </rPr>
      <t>(c)</t>
    </r>
  </si>
  <si>
    <t>Receipts from other entities</t>
  </si>
  <si>
    <t>Interest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</si>
  <si>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</si>
  <si>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</si>
  <si>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</si>
  <si>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</si>
  <si>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</si>
  <si>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</si>
  <si>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</si>
  <si>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</si>
  <si>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</si>
  <si>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</si>
  <si>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</si>
  <si>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</si>
  <si>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loans to other parties</t>
  </si>
  <si>
    <t>Net cash flow from/(used in) investing activities</t>
  </si>
  <si>
    <t>Cash flows from financing activities</t>
  </si>
  <si>
    <t>Owner contributions by State Government</t>
  </si>
  <si>
    <t>Repayment of leases and service concession liabilities</t>
  </si>
  <si>
    <t>Net borrowings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</si>
  <si>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</si>
  <si>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</si>
  <si>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</si>
  <si>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</si>
  <si>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Contributions by owner</t>
  </si>
  <si>
    <t>Revaluation surplus</t>
  </si>
  <si>
    <t xml:space="preserve">Total equity </t>
  </si>
  <si>
    <t>Other reserves</t>
  </si>
  <si>
    <t>Transactions with owners in their capacity as owners</t>
  </si>
  <si>
    <r>
      <t>Closing balance 30 June 2020 (actual)</t>
    </r>
    <r>
      <rPr>
        <b/>
        <vertAlign val="superscript"/>
        <sz val="10"/>
        <rFont val="Calibri"/>
        <family val="2"/>
      </rPr>
      <t>(a)</t>
    </r>
  </si>
  <si>
    <t>Impacts of prior period adjustments</t>
  </si>
  <si>
    <t>Restated Opening Balance 1 July 2020</t>
  </si>
  <si>
    <r>
      <t>Closing balance 30 June 2021 (budget)</t>
    </r>
    <r>
      <rPr>
        <b/>
        <vertAlign val="superscript"/>
        <sz val="10"/>
        <rFont val="Calibri"/>
        <family val="2"/>
      </rPr>
      <t>(a)</t>
    </r>
  </si>
  <si>
    <r>
      <t>Closing balance 30 June 2021 (revised)</t>
    </r>
    <r>
      <rPr>
        <b/>
        <vertAlign val="superscript"/>
        <sz val="10"/>
        <rFont val="Calibri"/>
        <family val="2"/>
      </rPr>
      <t>(b)</t>
    </r>
  </si>
  <si>
    <r>
      <t>Closing balance 30 June 2022 (budget)</t>
    </r>
    <r>
      <rPr>
        <b/>
        <vertAlign val="superscript"/>
        <sz val="10"/>
        <rFont val="Calibri"/>
        <family val="2"/>
      </rPr>
      <t>(b)</t>
    </r>
  </si>
  <si>
    <t>Administered income</t>
  </si>
  <si>
    <t>Appropriations – Payments made on behalf of the State</t>
  </si>
  <si>
    <t>Total administered income</t>
  </si>
  <si>
    <t>Administered expenses</t>
  </si>
  <si>
    <t>Expenses on behalf of the State</t>
  </si>
  <si>
    <t>Payments into the Consolidated Fund</t>
  </si>
  <si>
    <t>Total administered expenses</t>
  </si>
  <si>
    <t>Income less expenses</t>
  </si>
  <si>
    <t>Administered assets</t>
  </si>
  <si>
    <t>Receivables</t>
  </si>
  <si>
    <t>Total administered assets</t>
  </si>
  <si>
    <t>Administered liabilities</t>
  </si>
  <si>
    <t>Total administered liabilities</t>
  </si>
  <si>
    <t>National Disability Insurance Agency</t>
  </si>
  <si>
    <t>Total</t>
  </si>
  <si>
    <t>Table 3.4.1: Comprehensive operating statement</t>
  </si>
  <si>
    <t>Sources: Departments of Health, and Treasury and Finance
Notes:
(a) Figures for 2019-20 actuals and the 2020-21 budget reflect the operations of the former Department of Health and Human Services included in the 2019-20 Financial Report for the State of Victoria and the 2020-21 Budget, which do not include the impact of the machinery of government changes effective from 1 February 2021.
(b) The 2020-21 revised budget and 2021-22 budget reflect the impact of the machinery of government changes effective from 1 February 2021.
(c) The Capital Assets Charge (CAC) policy is discontinued from the 2021-22 budget. The removal of CAC reduces departmental output appropriations and CAC expenses by the same amount.</t>
  </si>
  <si>
    <t>Table 3.4.2: Balance sheet</t>
  </si>
  <si>
    <t>Sources: Departments of Health, and Treasury and Finance
Notes:
(a) Figures for 2019-20 actuals and the 2020-21 budget reflect the operations of the former Department of Health and Human Services included in the 2019-20 Financial Report for the State of Victoria and the 2020-21 Budget, which do not include the impact of the machinery of government changes effective from 1 February 2021.
(b) The 2020-21 revised budget and 2021-22 budget reflect the impact of the machinery of government changes effective from 1 February 2021.</t>
  </si>
  <si>
    <t>Table 3.4.4: Statement of changes in equity</t>
  </si>
  <si>
    <t>Sources: Departments of Health, and Treasury and Finance
Notes:
(a) Figures for 2019-20 actuals and the 2020-21 budget reflect the operations of the former Department of Health and Human Services included in the 2019-20 Financial Report for the State of Victoria or the 2020-21 Budget, which do not include the impact of the machinery of government changes effective from 1 February 2021.
(b) The 2020-21 revised budget and 2021-22 budget reflect the impact of the machinery of government changes effective from 1 February 2021.</t>
  </si>
  <si>
    <t>Table 3.4.5: Administered items statement</t>
  </si>
  <si>
    <t>Table 3.4.6: Payments made on behalf of the State</t>
  </si>
  <si>
    <t>Sources: Departments of Health, and Treasury and Finance
Notes:
(a) Figures for the 2020-21 budget reflect the operations of the former Department of Health and Human Services included in the 2020-21 Budget, which do not include the impact of the machinery of government changes effective from 1 February 2021.
(b) The 2020-21 revised budget and 2021-22 budget reflect the impact of the machinery of government changes effective from 1 February 2021.</t>
  </si>
  <si>
    <t>Table 3.4.3: Statement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</si>
</sst>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,,;\(#\ ##0.0,,\);.."/>
    <numFmt numFmtId="165" formatCode="#\ ##0;\(#\ ##0\);.."/>
    <numFmt numFmtId="166" formatCode="#\ ##0.0;\(#\ ##0.0\);.."/>
  </numFmts>
  <fonts count="1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vertAlign val="superscript"/>
      <sz val="10"/>
      <color rgb="FFFFFFFF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  <font>
      <b/>
      <sz val="10"/>
      <color indexed="45"/>
      <name val="Calibri"/>
      <family val="2"/>
    </font>
    <font>
      <b/>
      <sz val="10"/>
      <color indexed="10"/>
      <name val="Calibri"/>
      <family val="2"/>
    </font>
    <font>
      <b/>
      <vertAlign val="superscript"/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0" fillId="2" borderId="0" xfId="0" applyFill="1"/>
    <xf numFmtId="164" fontId="1" fillId="2" borderId="0" xfId="0" applyNumberFormat="1" applyFont="1" applyFill="1"/>
    <xf numFmtId="164" fontId="2" fillId="2" borderId="0" xfId="0" applyNumberFormat="1" applyFont="1" applyFill="1"/>
    <xf numFmtId="0" fontId="2" fillId="0" borderId="0" xfId="0" applyFont="1"/>
    <xf numFmtId="0" fontId="4" fillId="3" borderId="3" xfId="0" applyFont="1" applyFill="1" applyBorder="1" applyAlignment="1">
      <alignment vertical="top"/>
    </xf>
    <xf numFmtId="0" fontId="5" fillId="4" borderId="3" xfId="0" applyFont="1" applyFill="1" applyBorder="1" applyAlignment="1">
      <alignment horizontal="right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/>
    </xf>
    <xf numFmtId="0" fontId="1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165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/>
    <xf numFmtId="165" fontId="1" fillId="0" borderId="6" xfId="0" applyNumberFormat="1" applyFont="1" applyBorder="1"/>
    <xf numFmtId="0" fontId="8" fillId="2" borderId="0" xfId="0" applyFont="1" applyFill="1"/>
    <xf numFmtId="166" fontId="3" fillId="2" borderId="0" xfId="0" applyNumberFormat="1" applyFont="1" applyFill="1"/>
    <xf numFmtId="164" fontId="1" fillId="0" borderId="0" xfId="0" applyNumberFormat="1" applyFont="1"/>
    <xf numFmtId="0" fontId="3" fillId="2" borderId="0" xfId="0" applyFont="1" applyFill="1"/>
    <xf numFmtId="165" fontId="0" fillId="0" borderId="0" xfId="0" applyNumberFormat="1"/>
    <xf numFmtId="3" fontId="10" fillId="2" borderId="0" xfId="0" applyNumberFormat="1" applyFont="1" applyFill="1"/>
    <xf numFmtId="49" fontId="4" fillId="3" borderId="10" xfId="0" applyNumberFormat="1" applyFont="1" applyFill="1" applyBorder="1" applyAlignment="1">
      <alignment vertical="top"/>
    </xf>
    <xf numFmtId="49" fontId="5" fillId="3" borderId="0" xfId="0" applyNumberFormat="1" applyFont="1" applyFill="1" applyAlignment="1">
      <alignment horizontal="right"/>
    </xf>
    <xf numFmtId="49" fontId="5" fillId="3" borderId="11" xfId="0" applyNumberFormat="1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vertical="top"/>
    </xf>
    <xf numFmtId="165" fontId="0" fillId="2" borderId="0" xfId="0" applyNumberFormat="1" applyFill="1"/>
    <xf numFmtId="0" fontId="2" fillId="0" borderId="0" xfId="0" applyFont="1" applyAlignment="1">
      <alignment horizontal="left" vertical="top"/>
    </xf>
    <xf numFmtId="0" fontId="1" fillId="0" borderId="7" xfId="0" applyFont="1" applyBorder="1" applyAlignment="1">
      <alignment vertical="top"/>
    </xf>
    <xf numFmtId="165" fontId="1" fillId="0" borderId="7" xfId="0" applyNumberFormat="1" applyFont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1" fillId="0" borderId="0" xfId="0" applyFont="1"/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top"/>
    </xf>
    <xf numFmtId="165" fontId="2" fillId="2" borderId="0" xfId="0" applyNumberFormat="1" applyFont="1" applyFill="1" applyAlignment="1">
      <alignment vertical="top"/>
    </xf>
    <xf numFmtId="0" fontId="1" fillId="2" borderId="6" xfId="0" applyFont="1" applyFill="1" applyBorder="1"/>
    <xf numFmtId="165" fontId="1" fillId="2" borderId="7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164" fontId="11" fillId="2" borderId="0" xfId="0" applyNumberFormat="1" applyFont="1" applyFill="1"/>
    <xf numFmtId="0" fontId="11" fillId="2" borderId="0" xfId="0" applyFont="1" applyFill="1"/>
    <xf numFmtId="0" fontId="2" fillId="2" borderId="0" xfId="0" applyFont="1" applyFill="1"/>
    <xf numFmtId="0" fontId="4" fillId="3" borderId="8" xfId="0" applyFont="1" applyFill="1" applyBorder="1" applyAlignment="1">
      <alignment vertical="top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1" fontId="0" fillId="2" borderId="0" xfId="0" applyNumberFormat="1" applyFill="1"/>
    <xf numFmtId="166" fontId="2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5" fillId="3" borderId="0" xfId="0" applyFont="1" applyFill="1" applyAlignment="1">
      <alignment vertical="top"/>
    </xf>
    <xf numFmtId="0" fontId="5" fillId="3" borderId="3" xfId="0" applyFont="1" applyFill="1" applyBorder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13" fillId="2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2">
    <cellStyle name="Normal" xfId="0" builtinId="0"/>
    <cellStyle name="Normal 2 3" xfId="1" xr:uid="{F7261574-683D-4DDB-AE42-86A1A362C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ink_2021-22%20BP5%20Ch3%20DF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Adjustments log - old"/>
      <sheetName val="Department_list"/>
      <sheetName val="Adjustments log"/>
      <sheetName val="DET"/>
      <sheetName val="DELWP"/>
      <sheetName val="DOH "/>
      <sheetName val="DFFH"/>
      <sheetName val="DJCS"/>
      <sheetName val="DPC"/>
      <sheetName val="DTF"/>
      <sheetName val="Courts"/>
      <sheetName val="PARL_VAGO"/>
      <sheetName val="PARL"/>
      <sheetName val="VAGO"/>
      <sheetName val="DOT"/>
      <sheetName val="DJPR"/>
      <sheetName val="DJCS only"/>
      <sheetName val="Police"/>
      <sheetName val="Parl ex VAGO"/>
      <sheetName val="VO Only"/>
      <sheetName val="IBAC Only"/>
      <sheetName val="VI Only"/>
      <sheetName val="PBO Only"/>
      <sheetName val="VAGO only"/>
      <sheetName val="DHS-not used"/>
      <sheetName val="DTPLI-not used"/>
      <sheetName val="Input OS"/>
      <sheetName val="Input BS"/>
      <sheetName val="Input CF"/>
      <sheetName val="S_CONT_SOCIE"/>
      <sheetName val="S_POBOS"/>
      <sheetName val="S_CONT_OS"/>
      <sheetName val="S_CONT_BS"/>
      <sheetName val="S_CONT_CF"/>
      <sheetName val="S_ADMIN_OS"/>
      <sheetName val="S_ADMIN_BS"/>
      <sheetName val="TEMPLATE"/>
      <sheetName val="S_CONT_OS (PAST)"/>
      <sheetName val="S_CONT_BS (PAST)"/>
      <sheetName val="S_CONT_CF (PAST)"/>
      <sheetName val="S_ADMIN_OS (PAST)"/>
      <sheetName val="S_ADMIN_BS (PAST)"/>
      <sheetName val="Sheet2"/>
      <sheetName val="S_CONT_OS (MYFR)-dont use"/>
      <sheetName val="S_CONT_CF (MYFR)-dont use"/>
      <sheetName val="S_CONT_SOCIE (PAST)-dont use"/>
    </sheetNames>
    <sheetDataSet>
      <sheetData sheetId="0"/>
      <sheetData sheetId="1"/>
      <sheetData sheetId="2">
        <row r="2">
          <cell r="O2" t="str">
            <v>2021-22</v>
          </cell>
        </row>
        <row r="3">
          <cell r="O3" t="str">
            <v>2020-21</v>
          </cell>
        </row>
        <row r="4">
          <cell r="O4" t="str">
            <v>2020-21</v>
          </cell>
        </row>
        <row r="5">
          <cell r="O5" t="str">
            <v>2019-20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F3CD9-F4B0-4F83-986F-4A83A4F5E1C6}">
  <sheetPr published="0">
    <tabColor rgb="FF92D050"/>
    <pageSetUpPr fitToPage="1"/>
  </sheetPr>
  <dimension ref="B1:G197"/>
  <sheetViews>
    <sheetView showGridLines="0" tabSelected="1" topLeftCell="A103" zoomScale="85" zoomScaleNormal="85" zoomScaleSheetLayoutView="25" zoomScalePageLayoutView="80" workbookViewId="0">
      <selection activeCell="B189" sqref="B189"/>
    </sheetView>
  </sheetViews>
  <sheetFormatPr defaultColWidth="8.81640625" defaultRowHeight="14.5" outlineLevelRow="1" x14ac:dyDescent="0.35"/>
  <cols>
    <col min="2" max="2" width="74" customWidth="1"/>
    <col min="3" max="6" width="16.36328125" customWidth="1"/>
    <col min="7" max="7" width="11.81640625" customWidth="1"/>
  </cols>
  <sheetData>
    <row r="1" spans="2:7" x14ac:dyDescent="0.35">
      <c r="B1" s="1"/>
      <c r="C1" s="1"/>
      <c r="D1" s="1"/>
      <c r="E1" s="1"/>
      <c r="F1" s="1"/>
      <c r="G1" s="1"/>
    </row>
    <row r="2" spans="2:7" x14ac:dyDescent="0.35">
      <c r="B2" s="2" t="s">
        <v>116</v>
      </c>
      <c r="C2" s="3"/>
      <c r="D2" s="3"/>
      <c r="E2" s="3"/>
      <c r="F2" s="3"/>
      <c r="G2" s="1"/>
    </row>
    <row r="3" spans="2:7" x14ac:dyDescent="0.35">
      <c r="B3" s="2"/>
      <c r="C3" s="3"/>
      <c r="D3" s="3"/>
      <c r="E3" s="3"/>
      <c r="F3" s="3"/>
      <c r="G3" s="1"/>
    </row>
    <row r="4" spans="2:7" ht="15" customHeight="1" x14ac:dyDescent="0.35">
      <c r="B4" s="65" t="s">
        <v>0</v>
      </c>
      <c r="C4" s="65"/>
      <c r="D4" s="65"/>
      <c r="E4" s="65"/>
      <c r="F4" s="65"/>
      <c r="G4" s="1"/>
    </row>
    <row r="5" spans="2:7" x14ac:dyDescent="0.35">
      <c r="B5" s="5" t="s">
        <v>1</v>
      </c>
      <c r="C5" s="6" t="str">
        <f>[1]Department_list!$O$5</f>
        <v>2019-20</v>
      </c>
      <c r="D5" s="6" t="str">
        <f>[1]Department_list!$O$4</f>
        <v>2020-21</v>
      </c>
      <c r="E5" s="6" t="str">
        <f>[1]Department_list!$O$3</f>
        <v>2020-21</v>
      </c>
      <c r="F5" s="6" t="str">
        <f>[1]Department_list!$O$2</f>
        <v>2021-22</v>
      </c>
      <c r="G5" s="1"/>
    </row>
    <row r="6" spans="2:7" ht="15.75" customHeight="1" x14ac:dyDescent="0.3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1"/>
    </row>
    <row r="7" spans="2:7" ht="15" customHeight="1" x14ac:dyDescent="0.35">
      <c r="B7" s="9" t="s">
        <v>6</v>
      </c>
      <c r="C7" s="10" t="s">
        <v>1</v>
      </c>
      <c r="D7" s="10" t="s">
        <v>1</v>
      </c>
      <c r="E7" s="10" t="s">
        <v>1</v>
      </c>
      <c r="F7" s="10" t="s">
        <v>1</v>
      </c>
      <c r="G7" s="1"/>
    </row>
    <row r="8" spans="2:7" ht="17.149999999999999" customHeight="1" x14ac:dyDescent="0.35">
      <c r="B8" s="9" t="s">
        <v>7</v>
      </c>
      <c r="C8" s="10" t="s">
        <v>1</v>
      </c>
      <c r="D8" s="10" t="s">
        <v>1</v>
      </c>
      <c r="E8" s="10" t="s">
        <v>1</v>
      </c>
      <c r="F8" s="10" t="s">
        <v>1</v>
      </c>
      <c r="G8" s="1"/>
    </row>
    <row r="9" spans="2:7" ht="15" x14ac:dyDescent="0.35">
      <c r="B9" s="4" t="s">
        <v>8</v>
      </c>
      <c r="C9" s="11">
        <v>17600.037839920002</v>
      </c>
      <c r="D9" s="11">
        <v>20206.884270760002</v>
      </c>
      <c r="E9" s="11">
        <v>18408.514446649999</v>
      </c>
      <c r="F9" s="11">
        <v>12095.28647664</v>
      </c>
      <c r="G9" s="1"/>
    </row>
    <row r="10" spans="2:7" x14ac:dyDescent="0.35">
      <c r="B10" s="12" t="s">
        <v>9</v>
      </c>
      <c r="C10" s="11">
        <v>1371.85563215</v>
      </c>
      <c r="D10" s="11">
        <v>1099.950664</v>
      </c>
      <c r="E10" s="11">
        <v>1116.8196760000001</v>
      </c>
      <c r="F10" s="11">
        <v>1989.7632229999999</v>
      </c>
      <c r="G10" s="1"/>
    </row>
    <row r="11" spans="2:7" x14ac:dyDescent="0.35">
      <c r="B11" s="12" t="s">
        <v>10</v>
      </c>
      <c r="C11" s="11">
        <v>33.03549907</v>
      </c>
      <c r="D11" s="11">
        <v>46.268678000000001</v>
      </c>
      <c r="E11" s="11">
        <v>19.499117999999999</v>
      </c>
      <c r="F11" s="11">
        <v>47.423991000000001</v>
      </c>
      <c r="G11" s="1"/>
    </row>
    <row r="12" spans="2:7" x14ac:dyDescent="0.35">
      <c r="B12" s="12" t="s">
        <v>11</v>
      </c>
      <c r="C12" s="11">
        <v>1778.3986692599999</v>
      </c>
      <c r="D12" s="11">
        <v>1876.8338530000001</v>
      </c>
      <c r="E12" s="11">
        <v>1813.9063289999999</v>
      </c>
      <c r="F12" s="11">
        <v>1923.7534470000001</v>
      </c>
      <c r="G12" s="1"/>
    </row>
    <row r="13" spans="2:7" x14ac:dyDescent="0.35">
      <c r="B13" s="12" t="s">
        <v>12</v>
      </c>
      <c r="C13" s="11">
        <v>8735.1426532200003</v>
      </c>
      <c r="D13" s="11">
        <v>8408.8875908699993</v>
      </c>
      <c r="E13" s="11">
        <v>9055.9521131500005</v>
      </c>
      <c r="F13" s="11">
        <v>8181.4143728700001</v>
      </c>
      <c r="G13" s="1"/>
    </row>
    <row r="14" spans="2:7" ht="15" customHeight="1" x14ac:dyDescent="0.35">
      <c r="B14" s="12" t="s">
        <v>13</v>
      </c>
      <c r="C14" s="11">
        <v>0.58093105</v>
      </c>
      <c r="D14" s="11">
        <v>0</v>
      </c>
      <c r="E14" s="11">
        <v>37.25203904</v>
      </c>
      <c r="F14" s="11">
        <v>0</v>
      </c>
      <c r="G14" s="1"/>
    </row>
    <row r="15" spans="2:7" x14ac:dyDescent="0.35">
      <c r="B15" s="12" t="s">
        <v>14</v>
      </c>
      <c r="C15" s="11">
        <v>688.33222866000006</v>
      </c>
      <c r="D15" s="11">
        <v>755.91652099999999</v>
      </c>
      <c r="E15" s="11">
        <v>736.84359400000005</v>
      </c>
      <c r="F15" s="11">
        <v>774.81443300000001</v>
      </c>
      <c r="G15" s="1"/>
    </row>
    <row r="16" spans="2:7" x14ac:dyDescent="0.35">
      <c r="B16" s="13" t="s">
        <v>15</v>
      </c>
      <c r="C16" s="14">
        <v>30207.383453330007</v>
      </c>
      <c r="D16" s="14">
        <v>32394.74157763</v>
      </c>
      <c r="E16" s="14">
        <v>31188.78731584</v>
      </c>
      <c r="F16" s="14">
        <v>25012.455943509998</v>
      </c>
      <c r="G16" s="1"/>
    </row>
    <row r="17" spans="2:7" x14ac:dyDescent="0.35">
      <c r="B17" s="9" t="s">
        <v>16</v>
      </c>
      <c r="C17" s="11" t="s">
        <v>1</v>
      </c>
      <c r="D17" s="11" t="s">
        <v>1</v>
      </c>
      <c r="E17" s="11" t="s">
        <v>1</v>
      </c>
      <c r="F17" s="11" t="s">
        <v>1</v>
      </c>
      <c r="G17" s="1"/>
    </row>
    <row r="18" spans="2:7" x14ac:dyDescent="0.35">
      <c r="B18" s="12" t="s">
        <v>17</v>
      </c>
      <c r="C18" s="11">
        <v>13556.96918898</v>
      </c>
      <c r="D18" s="11">
        <v>14986.79596958</v>
      </c>
      <c r="E18" s="11">
        <v>14717.98904993</v>
      </c>
      <c r="F18" s="11">
        <v>15347.181668519999</v>
      </c>
      <c r="G18" s="1"/>
    </row>
    <row r="19" spans="2:7" x14ac:dyDescent="0.35">
      <c r="B19" s="12" t="s">
        <v>18</v>
      </c>
      <c r="C19" s="11">
        <v>1246.60987206</v>
      </c>
      <c r="D19" s="11">
        <v>1279.3466900000001</v>
      </c>
      <c r="E19" s="11">
        <v>1306.4362557100001</v>
      </c>
      <c r="F19" s="11">
        <v>1364.9508209999999</v>
      </c>
      <c r="G19" s="1"/>
    </row>
    <row r="20" spans="2:7" x14ac:dyDescent="0.35">
      <c r="B20" s="12" t="s">
        <v>19</v>
      </c>
      <c r="C20" s="11">
        <v>185.07495548</v>
      </c>
      <c r="D20" s="11">
        <v>200.23884200000001</v>
      </c>
      <c r="E20" s="11">
        <v>194.02265320999999</v>
      </c>
      <c r="F20" s="11">
        <v>213.27107599999999</v>
      </c>
      <c r="G20" s="1"/>
    </row>
    <row r="21" spans="2:7" x14ac:dyDescent="0.35">
      <c r="B21" s="12" t="s">
        <v>20</v>
      </c>
      <c r="C21" s="11">
        <v>4324.6665611400003</v>
      </c>
      <c r="D21" s="11">
        <v>4548.7786523799996</v>
      </c>
      <c r="E21" s="11">
        <v>3582.0695964900001</v>
      </c>
      <c r="F21" s="11">
        <v>1043.4877300000001</v>
      </c>
      <c r="G21" s="1"/>
    </row>
    <row r="22" spans="2:7" ht="15" x14ac:dyDescent="0.35">
      <c r="B22" s="4" t="s">
        <v>21</v>
      </c>
      <c r="C22" s="11">
        <v>1319.785016</v>
      </c>
      <c r="D22" s="11">
        <v>1427.7077360000001</v>
      </c>
      <c r="E22" s="11">
        <v>1403.2056210000001</v>
      </c>
      <c r="F22" s="11">
        <v>0</v>
      </c>
      <c r="G22" s="1"/>
    </row>
    <row r="23" spans="2:7" x14ac:dyDescent="0.35">
      <c r="B23" s="4" t="s">
        <v>22</v>
      </c>
      <c r="C23" s="11">
        <v>8786.3541939200004</v>
      </c>
      <c r="D23" s="11">
        <v>10441.575970379999</v>
      </c>
      <c r="E23" s="11">
        <v>10004.357975970001</v>
      </c>
      <c r="F23" s="11">
        <v>7192.7921220999997</v>
      </c>
      <c r="G23" s="1"/>
    </row>
    <row r="24" spans="2:7" x14ac:dyDescent="0.35">
      <c r="B24" s="15" t="s">
        <v>23</v>
      </c>
      <c r="C24" s="16">
        <v>29419.459787580003</v>
      </c>
      <c r="D24" s="16">
        <v>32884.443860339998</v>
      </c>
      <c r="E24" s="16">
        <v>31208.081152310002</v>
      </c>
      <c r="F24" s="16">
        <v>25161.683417619999</v>
      </c>
      <c r="G24" s="1"/>
    </row>
    <row r="25" spans="2:7" ht="15" thickBot="1" x14ac:dyDescent="0.4">
      <c r="B25" s="17" t="s">
        <v>24</v>
      </c>
      <c r="C25" s="18">
        <v>787.92366575000415</v>
      </c>
      <c r="D25" s="18">
        <v>-489.70228270999723</v>
      </c>
      <c r="E25" s="18">
        <v>-19.293836470002134</v>
      </c>
      <c r="F25" s="18">
        <v>-149.22747411000091</v>
      </c>
      <c r="G25" s="1"/>
    </row>
    <row r="26" spans="2:7" x14ac:dyDescent="0.35">
      <c r="B26" s="9" t="s">
        <v>25</v>
      </c>
      <c r="C26" s="19" t="s">
        <v>1</v>
      </c>
      <c r="D26" s="19" t="s">
        <v>1</v>
      </c>
      <c r="E26" s="19" t="s">
        <v>1</v>
      </c>
      <c r="F26" s="19" t="s">
        <v>1</v>
      </c>
      <c r="G26" s="1"/>
    </row>
    <row r="27" spans="2:7" x14ac:dyDescent="0.35">
      <c r="B27" s="12" t="s">
        <v>26</v>
      </c>
      <c r="C27" s="11">
        <v>6.87166955</v>
      </c>
      <c r="D27" s="11">
        <v>-3.1641110000000001</v>
      </c>
      <c r="E27" s="11">
        <v>0.27544036999999999</v>
      </c>
      <c r="F27" s="11">
        <v>0.58588899999999999</v>
      </c>
      <c r="G27" s="1"/>
    </row>
    <row r="28" spans="2:7" x14ac:dyDescent="0.35">
      <c r="B28" s="12" t="s">
        <v>27</v>
      </c>
      <c r="C28" s="11">
        <v>-58.943922999999998</v>
      </c>
      <c r="D28" s="11">
        <v>-25.699354</v>
      </c>
      <c r="E28" s="11">
        <v>-25.699354</v>
      </c>
      <c r="F28" s="11">
        <v>-25.699354</v>
      </c>
      <c r="G28" s="1"/>
    </row>
    <row r="29" spans="2:7" x14ac:dyDescent="0.35">
      <c r="B29" s="20" t="s">
        <v>28</v>
      </c>
      <c r="C29" s="11">
        <v>-122.93753996000001</v>
      </c>
      <c r="D29" s="11">
        <v>-7.6394549999999999</v>
      </c>
      <c r="E29" s="11">
        <v>-7.6394549999999999</v>
      </c>
      <c r="F29" s="11">
        <v>-7.7520309999999997</v>
      </c>
      <c r="G29" s="1"/>
    </row>
    <row r="30" spans="2:7" x14ac:dyDescent="0.35">
      <c r="B30" s="15" t="s">
        <v>29</v>
      </c>
      <c r="C30" s="16">
        <v>-175.00979341000001</v>
      </c>
      <c r="D30" s="16">
        <v>-36.502919999999996</v>
      </c>
      <c r="E30" s="16">
        <v>-33.063368629999999</v>
      </c>
      <c r="F30" s="16">
        <v>-32.865496</v>
      </c>
      <c r="G30" s="1"/>
    </row>
    <row r="31" spans="2:7" x14ac:dyDescent="0.35">
      <c r="B31" s="15" t="s">
        <v>30</v>
      </c>
      <c r="C31" s="16">
        <v>612.9138723400041</v>
      </c>
      <c r="D31" s="16">
        <v>-526.20520270999725</v>
      </c>
      <c r="E31" s="16">
        <v>-52.357205100002133</v>
      </c>
      <c r="F31" s="16">
        <v>-182.09297011000092</v>
      </c>
      <c r="G31" s="1"/>
    </row>
    <row r="32" spans="2:7" x14ac:dyDescent="0.35">
      <c r="B32" s="21" t="s">
        <v>31</v>
      </c>
      <c r="C32" s="19" t="s">
        <v>1</v>
      </c>
      <c r="D32" s="19" t="s">
        <v>1</v>
      </c>
      <c r="E32" s="19" t="s">
        <v>1</v>
      </c>
      <c r="F32" s="19" t="s">
        <v>1</v>
      </c>
      <c r="G32" s="1"/>
    </row>
    <row r="33" spans="2:7" x14ac:dyDescent="0.35">
      <c r="B33" s="22" t="s">
        <v>32</v>
      </c>
      <c r="C33" s="11">
        <v>21.90681245</v>
      </c>
      <c r="D33" s="11">
        <v>8.9550000000000001</v>
      </c>
      <c r="E33" s="11">
        <v>8.9550000000000001</v>
      </c>
      <c r="F33" s="11">
        <v>32.991</v>
      </c>
      <c r="G33" s="1"/>
    </row>
    <row r="34" spans="2:7" x14ac:dyDescent="0.35">
      <c r="B34" s="23" t="s">
        <v>33</v>
      </c>
      <c r="C34" s="11">
        <v>-28.468076199999999</v>
      </c>
      <c r="D34" s="11">
        <v>0</v>
      </c>
      <c r="E34" s="11">
        <v>0</v>
      </c>
      <c r="F34" s="11">
        <v>0</v>
      </c>
      <c r="G34" s="1"/>
    </row>
    <row r="35" spans="2:7" x14ac:dyDescent="0.35">
      <c r="B35" s="23" t="s">
        <v>34</v>
      </c>
      <c r="C35" s="11">
        <v>-26.489832230000001</v>
      </c>
      <c r="D35" s="11">
        <v>0</v>
      </c>
      <c r="E35" s="11">
        <v>0</v>
      </c>
      <c r="F35" s="11">
        <v>0</v>
      </c>
      <c r="G35" s="1"/>
    </row>
    <row r="36" spans="2:7" x14ac:dyDescent="0.35">
      <c r="B36" s="24" t="s">
        <v>35</v>
      </c>
      <c r="C36" s="16">
        <v>-33.051095979999999</v>
      </c>
      <c r="D36" s="16">
        <v>8.9550000000000001</v>
      </c>
      <c r="E36" s="16">
        <v>8.9550000000000001</v>
      </c>
      <c r="F36" s="16">
        <v>32.991</v>
      </c>
      <c r="G36" s="1"/>
    </row>
    <row r="37" spans="2:7" ht="15" thickBot="1" x14ac:dyDescent="0.4">
      <c r="B37" s="25" t="s">
        <v>36</v>
      </c>
      <c r="C37" s="26">
        <v>579.86277636000409</v>
      </c>
      <c r="D37" s="26">
        <v>-517.25020270999721</v>
      </c>
      <c r="E37" s="26">
        <v>-43.402205100002135</v>
      </c>
      <c r="F37" s="26">
        <v>-149.10197011000093</v>
      </c>
      <c r="G37" s="1"/>
    </row>
    <row r="38" spans="2:7" ht="79" customHeight="1" x14ac:dyDescent="0.35">
      <c r="B38" s="63" t="s">
        <v>117</v>
      </c>
      <c r="C38" s="63"/>
      <c r="D38" s="63"/>
      <c r="E38" s="63"/>
      <c r="F38" s="63"/>
      <c r="G38" s="1"/>
    </row>
    <row r="39" spans="2:7" x14ac:dyDescent="0.35">
      <c r="B39" s="30"/>
      <c r="C39" s="28"/>
      <c r="D39" s="28"/>
      <c r="E39" s="28"/>
      <c r="F39" s="28"/>
      <c r="G39" s="1"/>
    </row>
    <row r="40" spans="2:7" x14ac:dyDescent="0.35">
      <c r="B40" s="1"/>
      <c r="C40" s="1"/>
      <c r="D40" s="1"/>
      <c r="E40" s="1"/>
      <c r="F40" s="1"/>
      <c r="G40" s="1"/>
    </row>
    <row r="41" spans="2:7" outlineLevel="1" x14ac:dyDescent="0.35"/>
    <row r="42" spans="2:7" x14ac:dyDescent="0.35">
      <c r="F42" s="31"/>
    </row>
    <row r="43" spans="2:7" x14ac:dyDescent="0.35">
      <c r="B43" s="1"/>
      <c r="C43" s="1"/>
      <c r="D43" s="1"/>
      <c r="E43" s="1"/>
      <c r="F43" s="1"/>
      <c r="G43" s="1"/>
    </row>
    <row r="44" spans="2:7" x14ac:dyDescent="0.35">
      <c r="B44" s="2" t="s">
        <v>118</v>
      </c>
      <c r="C44" s="3"/>
      <c r="D44" s="32"/>
      <c r="E44" s="3"/>
      <c r="F44" s="3"/>
      <c r="G44" s="1"/>
    </row>
    <row r="45" spans="2:7" x14ac:dyDescent="0.35">
      <c r="B45" s="3"/>
      <c r="C45" s="3"/>
      <c r="D45" s="3"/>
      <c r="E45" s="3"/>
      <c r="F45" s="3"/>
      <c r="G45" s="1"/>
    </row>
    <row r="46" spans="2:7" x14ac:dyDescent="0.35">
      <c r="B46" s="65" t="s">
        <v>0</v>
      </c>
      <c r="C46" s="65"/>
      <c r="D46" s="65"/>
      <c r="E46" s="65"/>
      <c r="F46" s="65"/>
      <c r="G46" s="1"/>
    </row>
    <row r="47" spans="2:7" x14ac:dyDescent="0.35">
      <c r="B47" s="33" t="s">
        <v>1</v>
      </c>
      <c r="C47" s="34">
        <f>LEFT([1]Department_list!$O$5,4)+1</f>
        <v>2020</v>
      </c>
      <c r="D47" s="35">
        <f>LEFT([1]Department_list!$O$4,4)+1</f>
        <v>2021</v>
      </c>
      <c r="E47" s="35">
        <f>LEFT([1]Department_list!$O$3,4)+1</f>
        <v>2021</v>
      </c>
      <c r="F47" s="35">
        <f>LEFT([1]Department_list!$O$2,4)+1</f>
        <v>2022</v>
      </c>
      <c r="G47" s="1"/>
    </row>
    <row r="48" spans="2:7" ht="15" x14ac:dyDescent="0.35">
      <c r="B48" s="36" t="s">
        <v>1</v>
      </c>
      <c r="C48" s="8" t="s">
        <v>2</v>
      </c>
      <c r="D48" s="8" t="s">
        <v>3</v>
      </c>
      <c r="E48" s="8" t="s">
        <v>4</v>
      </c>
      <c r="F48" s="8" t="s">
        <v>5</v>
      </c>
      <c r="G48" s="1"/>
    </row>
    <row r="49" spans="2:7" ht="15" customHeight="1" x14ac:dyDescent="0.35">
      <c r="B49" s="9" t="s">
        <v>37</v>
      </c>
      <c r="C49" s="10" t="s">
        <v>1</v>
      </c>
      <c r="D49" s="10" t="s">
        <v>1</v>
      </c>
      <c r="E49" s="10" t="s">
        <v>1</v>
      </c>
      <c r="F49" s="10" t="s">
        <v>1</v>
      </c>
      <c r="G49" s="1"/>
    </row>
    <row r="50" spans="2:7" x14ac:dyDescent="0.35">
      <c r="B50" s="9" t="s">
        <v>38</v>
      </c>
      <c r="C50" s="10" t="s">
        <v>1</v>
      </c>
      <c r="D50" s="10" t="s">
        <v>1</v>
      </c>
      <c r="E50" s="10" t="s">
        <v>1</v>
      </c>
      <c r="F50" s="10" t="s">
        <v>1</v>
      </c>
      <c r="G50" s="37"/>
    </row>
    <row r="51" spans="2:7" x14ac:dyDescent="0.35">
      <c r="B51" s="12" t="s">
        <v>39</v>
      </c>
      <c r="C51" s="11">
        <v>2412.2475713700001</v>
      </c>
      <c r="D51" s="11">
        <v>1982.73973284</v>
      </c>
      <c r="E51" s="11">
        <v>1772.9340938400001</v>
      </c>
      <c r="F51" s="11">
        <v>1873.20783192</v>
      </c>
      <c r="G51" s="1"/>
    </row>
    <row r="52" spans="2:7" x14ac:dyDescent="0.35">
      <c r="B52" s="38" t="s">
        <v>40</v>
      </c>
      <c r="C52" s="11">
        <v>3694.21924068</v>
      </c>
      <c r="D52" s="11">
        <v>3361.1175717800002</v>
      </c>
      <c r="E52" s="11">
        <v>3286.7050276099999</v>
      </c>
      <c r="F52" s="11">
        <v>3110.91410421</v>
      </c>
      <c r="G52" s="1"/>
    </row>
    <row r="53" spans="2:7" x14ac:dyDescent="0.35">
      <c r="B53" s="38" t="s">
        <v>41</v>
      </c>
      <c r="C53" s="11">
        <v>680.82821492999994</v>
      </c>
      <c r="D53" s="11">
        <v>646.08902751999995</v>
      </c>
      <c r="E53" s="11">
        <v>617.28148833</v>
      </c>
      <c r="F53" s="11">
        <v>623.28648833</v>
      </c>
      <c r="G53" s="1"/>
    </row>
    <row r="54" spans="2:7" x14ac:dyDescent="0.35">
      <c r="B54" s="12" t="s">
        <v>42</v>
      </c>
      <c r="C54" s="11">
        <v>439.95344016000001</v>
      </c>
      <c r="D54" s="11">
        <v>439.95344016000001</v>
      </c>
      <c r="E54" s="11">
        <v>439.95344016000001</v>
      </c>
      <c r="F54" s="11">
        <v>439.95344016000001</v>
      </c>
      <c r="G54" s="1"/>
    </row>
    <row r="55" spans="2:7" x14ac:dyDescent="0.35">
      <c r="B55" s="12" t="s">
        <v>43</v>
      </c>
      <c r="C55" s="11">
        <v>1.3005151800000001</v>
      </c>
      <c r="D55" s="11">
        <v>1.3005151800000001</v>
      </c>
      <c r="E55" s="11">
        <v>1.3005151800000001</v>
      </c>
      <c r="F55" s="11">
        <v>1.3005151800000001</v>
      </c>
      <c r="G55" s="1"/>
    </row>
    <row r="56" spans="2:7" x14ac:dyDescent="0.35">
      <c r="B56" s="15" t="s">
        <v>44</v>
      </c>
      <c r="C56" s="16">
        <v>7228.5489823200005</v>
      </c>
      <c r="D56" s="16">
        <v>6431.20028748</v>
      </c>
      <c r="E56" s="16">
        <v>6118.1745651199999</v>
      </c>
      <c r="F56" s="16">
        <v>6048.6623798000001</v>
      </c>
      <c r="G56" s="1"/>
    </row>
    <row r="57" spans="2:7" x14ac:dyDescent="0.35">
      <c r="B57" s="9" t="s">
        <v>45</v>
      </c>
      <c r="C57" s="11" t="s">
        <v>1</v>
      </c>
      <c r="D57" s="11" t="s">
        <v>1</v>
      </c>
      <c r="E57" s="11" t="s">
        <v>1</v>
      </c>
      <c r="F57" s="11" t="s">
        <v>1</v>
      </c>
      <c r="G57" s="1"/>
    </row>
    <row r="58" spans="2:7" x14ac:dyDescent="0.35">
      <c r="B58" s="12" t="s">
        <v>46</v>
      </c>
      <c r="C58" s="11">
        <v>530.41137047999996</v>
      </c>
      <c r="D58" s="11">
        <v>118.10074748</v>
      </c>
      <c r="E58" s="11">
        <v>837.15797048000002</v>
      </c>
      <c r="F58" s="11">
        <v>513.04242757999998</v>
      </c>
      <c r="G58" s="1"/>
    </row>
    <row r="59" spans="2:7" ht="15" customHeight="1" x14ac:dyDescent="0.35">
      <c r="B59" s="23" t="s">
        <v>47</v>
      </c>
      <c r="C59" s="11">
        <v>2.5384861600000002</v>
      </c>
      <c r="D59" s="11">
        <v>2.5384861600000002</v>
      </c>
      <c r="E59" s="11">
        <v>1.08063584</v>
      </c>
      <c r="F59" s="11">
        <v>1.08063584</v>
      </c>
      <c r="G59" s="1"/>
    </row>
    <row r="60" spans="2:7" x14ac:dyDescent="0.35">
      <c r="B60" s="4" t="s">
        <v>48</v>
      </c>
      <c r="C60" s="11">
        <v>21025.528791680001</v>
      </c>
      <c r="D60" s="11">
        <v>21984.85301694</v>
      </c>
      <c r="E60" s="11">
        <v>19976.026264979999</v>
      </c>
      <c r="F60" s="11">
        <v>20878.99329767</v>
      </c>
      <c r="G60" s="1"/>
    </row>
    <row r="61" spans="2:7" x14ac:dyDescent="0.35">
      <c r="B61" s="12" t="s">
        <v>49</v>
      </c>
      <c r="C61" s="11">
        <v>135.31457161</v>
      </c>
      <c r="D61" s="11">
        <v>135.31457161</v>
      </c>
      <c r="E61" s="11">
        <v>135.31457161</v>
      </c>
      <c r="F61" s="11">
        <v>135.31457161</v>
      </c>
      <c r="G61" s="1"/>
    </row>
    <row r="62" spans="2:7" x14ac:dyDescent="0.35">
      <c r="B62" s="12" t="s">
        <v>50</v>
      </c>
      <c r="C62" s="11">
        <v>452.47640804999997</v>
      </c>
      <c r="D62" s="11">
        <v>405.65912904999999</v>
      </c>
      <c r="E62" s="11">
        <v>305.20212829000002</v>
      </c>
      <c r="F62" s="11">
        <v>226.91843329</v>
      </c>
      <c r="G62" s="1"/>
    </row>
    <row r="63" spans="2:7" x14ac:dyDescent="0.35">
      <c r="B63" s="12" t="s">
        <v>34</v>
      </c>
      <c r="C63" s="11">
        <v>380.99240732999999</v>
      </c>
      <c r="D63" s="11">
        <v>176.81866092999999</v>
      </c>
      <c r="E63" s="11">
        <v>139.34473940999999</v>
      </c>
      <c r="F63" s="11">
        <v>137.97273114999999</v>
      </c>
      <c r="G63" s="1"/>
    </row>
    <row r="64" spans="2:7" x14ac:dyDescent="0.35">
      <c r="B64" s="15" t="s">
        <v>51</v>
      </c>
      <c r="C64" s="16">
        <v>22527.262035309999</v>
      </c>
      <c r="D64" s="16">
        <v>22823.284612169999</v>
      </c>
      <c r="E64" s="16">
        <v>21394.126310609998</v>
      </c>
      <c r="F64" s="16">
        <v>21893.322097140001</v>
      </c>
      <c r="G64" s="1"/>
    </row>
    <row r="65" spans="2:7" x14ac:dyDescent="0.35">
      <c r="B65" s="15" t="s">
        <v>52</v>
      </c>
      <c r="C65" s="16">
        <v>29755.81101763</v>
      </c>
      <c r="D65" s="16">
        <v>29254.48489965</v>
      </c>
      <c r="E65" s="16">
        <v>27512.300875729998</v>
      </c>
      <c r="F65" s="16">
        <v>27941.984476940001</v>
      </c>
      <c r="G65" s="1"/>
    </row>
    <row r="66" spans="2:7" x14ac:dyDescent="0.35">
      <c r="B66" s="9" t="s">
        <v>53</v>
      </c>
      <c r="C66" s="11" t="s">
        <v>1</v>
      </c>
      <c r="D66" s="11" t="s">
        <v>1</v>
      </c>
      <c r="E66" s="11" t="s">
        <v>1</v>
      </c>
      <c r="F66" s="11" t="s">
        <v>1</v>
      </c>
      <c r="G66" s="1"/>
    </row>
    <row r="67" spans="2:7" x14ac:dyDescent="0.35">
      <c r="B67" s="12" t="s">
        <v>54</v>
      </c>
      <c r="C67" s="11">
        <v>3166.5633472300001</v>
      </c>
      <c r="D67" s="11">
        <v>2778.88808126</v>
      </c>
      <c r="E67" s="11">
        <v>2534.09730343</v>
      </c>
      <c r="F67" s="11">
        <v>2529.7083374600002</v>
      </c>
      <c r="G67" s="1"/>
    </row>
    <row r="68" spans="2:7" x14ac:dyDescent="0.35">
      <c r="B68" s="4" t="s">
        <v>55</v>
      </c>
      <c r="C68" s="11">
        <v>3363.2637799600002</v>
      </c>
      <c r="D68" s="11">
        <v>3410.4754476500002</v>
      </c>
      <c r="E68" s="11">
        <v>3397.7809935599998</v>
      </c>
      <c r="F68" s="11">
        <v>3665.92762756</v>
      </c>
      <c r="G68" s="1"/>
    </row>
    <row r="69" spans="2:7" x14ac:dyDescent="0.35">
      <c r="B69" s="12" t="s">
        <v>56</v>
      </c>
      <c r="C69" s="11">
        <v>4049.64234382</v>
      </c>
      <c r="D69" s="11">
        <v>4175.9256098200003</v>
      </c>
      <c r="E69" s="11">
        <v>3782.2528317199999</v>
      </c>
      <c r="F69" s="11">
        <v>3890.6948057200002</v>
      </c>
      <c r="G69" s="1"/>
    </row>
    <row r="70" spans="2:7" x14ac:dyDescent="0.35">
      <c r="B70" s="15" t="s">
        <v>57</v>
      </c>
      <c r="C70" s="16">
        <v>10579.469471010001</v>
      </c>
      <c r="D70" s="16">
        <v>10365.289138730001</v>
      </c>
      <c r="E70" s="16">
        <v>9714.1311287099998</v>
      </c>
      <c r="F70" s="16">
        <v>10086.33077074</v>
      </c>
      <c r="G70" s="1"/>
    </row>
    <row r="71" spans="2:7" ht="15" thickBot="1" x14ac:dyDescent="0.4">
      <c r="B71" s="39" t="s">
        <v>58</v>
      </c>
      <c r="C71" s="40">
        <v>19176.341546619999</v>
      </c>
      <c r="D71" s="40">
        <v>18889.19576092</v>
      </c>
      <c r="E71" s="40">
        <v>17798.169747019998</v>
      </c>
      <c r="F71" s="40">
        <v>17855.653706199999</v>
      </c>
      <c r="G71" s="1"/>
    </row>
    <row r="72" spans="2:7" x14ac:dyDescent="0.35">
      <c r="B72" s="9" t="s">
        <v>59</v>
      </c>
      <c r="C72" s="11" t="s">
        <v>1</v>
      </c>
      <c r="D72" s="11" t="s">
        <v>1</v>
      </c>
      <c r="E72" s="11" t="s">
        <v>1</v>
      </c>
      <c r="F72" s="11" t="s">
        <v>1</v>
      </c>
      <c r="G72" s="1"/>
    </row>
    <row r="73" spans="2:7" x14ac:dyDescent="0.35">
      <c r="B73" s="12" t="s">
        <v>60</v>
      </c>
      <c r="C73" s="11">
        <v>2544.03878171</v>
      </c>
      <c r="D73" s="11">
        <v>2017.8335790000001</v>
      </c>
      <c r="E73" s="11">
        <v>2491.6815766100099</v>
      </c>
      <c r="F73" s="11">
        <v>2309.5886065</v>
      </c>
      <c r="G73" s="1"/>
    </row>
    <row r="74" spans="2:7" x14ac:dyDescent="0.35">
      <c r="B74" s="12" t="s">
        <v>61</v>
      </c>
      <c r="C74" s="11">
        <v>10404.82540469</v>
      </c>
      <c r="D74" s="11">
        <v>10413.78040469</v>
      </c>
      <c r="E74" s="11">
        <v>10413.78040469</v>
      </c>
      <c r="F74" s="11">
        <v>10446.77140469</v>
      </c>
      <c r="G74" s="1"/>
    </row>
    <row r="75" spans="2:7" x14ac:dyDescent="0.35">
      <c r="B75" s="12" t="s">
        <v>62</v>
      </c>
      <c r="C75" s="11">
        <v>6227.4773602200003</v>
      </c>
      <c r="D75" s="11">
        <v>6457.5817772299997</v>
      </c>
      <c r="E75" s="11">
        <v>4892.7077657199998</v>
      </c>
      <c r="F75" s="11">
        <v>5099.2936950100002</v>
      </c>
      <c r="G75" s="1"/>
    </row>
    <row r="76" spans="2:7" ht="15" thickBot="1" x14ac:dyDescent="0.4">
      <c r="B76" s="39" t="s">
        <v>63</v>
      </c>
      <c r="C76" s="40">
        <v>19176.341546620002</v>
      </c>
      <c r="D76" s="40">
        <v>18889.19576092</v>
      </c>
      <c r="E76" s="40">
        <v>17798.169747020009</v>
      </c>
      <c r="F76" s="40">
        <v>17855.653706199999</v>
      </c>
      <c r="G76" s="1"/>
    </row>
    <row r="77" spans="2:7" ht="69" customHeight="1" x14ac:dyDescent="0.35">
      <c r="B77" s="63" t="s">
        <v>119</v>
      </c>
      <c r="C77" s="64"/>
      <c r="D77" s="64"/>
      <c r="E77" s="64"/>
      <c r="F77" s="64"/>
      <c r="G77" s="1"/>
    </row>
    <row r="78" spans="2:7" x14ac:dyDescent="0.35">
      <c r="B78" s="1"/>
      <c r="C78" s="37"/>
      <c r="D78" s="37"/>
      <c r="E78" s="37"/>
      <c r="F78" s="37"/>
      <c r="G78" s="1"/>
    </row>
    <row r="79" spans="2:7" x14ac:dyDescent="0.35">
      <c r="B79" s="1"/>
      <c r="C79" s="37"/>
      <c r="D79" s="37"/>
      <c r="E79" s="37"/>
      <c r="F79" s="37"/>
      <c r="G79" s="1"/>
    </row>
    <row r="80" spans="2:7" x14ac:dyDescent="0.35">
      <c r="B80" s="1"/>
      <c r="C80" s="37"/>
      <c r="D80" s="37"/>
      <c r="E80" s="37"/>
      <c r="F80" s="1"/>
      <c r="G80" s="1"/>
    </row>
    <row r="82" spans="2:7" x14ac:dyDescent="0.35">
      <c r="B82" s="1"/>
      <c r="C82" s="1"/>
      <c r="D82" s="1"/>
      <c r="E82" s="1"/>
      <c r="F82" s="1"/>
    </row>
    <row r="83" spans="2:7" x14ac:dyDescent="0.35">
      <c r="B83" s="2" t="s">
        <v>125</v>
      </c>
      <c r="C83" s="3"/>
      <c r="D83" s="3"/>
      <c r="E83" s="3"/>
      <c r="F83" s="3"/>
      <c r="G83" s="1"/>
    </row>
    <row r="84" spans="2:7" x14ac:dyDescent="0.35">
      <c r="B84" s="3"/>
      <c r="C84" s="3"/>
      <c r="D84" s="3"/>
      <c r="E84" s="3"/>
      <c r="F84" s="3"/>
      <c r="G84" s="1"/>
    </row>
    <row r="85" spans="2:7" ht="15" customHeight="1" x14ac:dyDescent="0.35">
      <c r="B85" s="65" t="s">
        <v>0</v>
      </c>
      <c r="C85" s="65"/>
      <c r="D85" s="65"/>
      <c r="E85" s="65"/>
      <c r="F85" s="65"/>
      <c r="G85" s="1"/>
    </row>
    <row r="86" spans="2:7" x14ac:dyDescent="0.35">
      <c r="B86" s="41" t="s">
        <v>1</v>
      </c>
      <c r="C86" s="6" t="str">
        <f>[1]Department_list!$O$5</f>
        <v>2019-20</v>
      </c>
      <c r="D86" s="6" t="str">
        <f>[1]Department_list!$O$4</f>
        <v>2020-21</v>
      </c>
      <c r="E86" s="6" t="str">
        <f>[1]Department_list!$O$3</f>
        <v>2020-21</v>
      </c>
      <c r="F86" s="6" t="str">
        <f>[1]Department_list!$O$2</f>
        <v>2021-22</v>
      </c>
      <c r="G86" s="1"/>
    </row>
    <row r="87" spans="2:7" ht="15" x14ac:dyDescent="0.35">
      <c r="B87" s="42" t="s">
        <v>1</v>
      </c>
      <c r="C87" s="8" t="s">
        <v>2</v>
      </c>
      <c r="D87" s="8" t="s">
        <v>3</v>
      </c>
      <c r="E87" s="8" t="s">
        <v>4</v>
      </c>
      <c r="F87" s="8" t="s">
        <v>5</v>
      </c>
      <c r="G87" s="1"/>
    </row>
    <row r="88" spans="2:7" ht="15" customHeight="1" x14ac:dyDescent="0.35">
      <c r="B88" s="9" t="s">
        <v>1</v>
      </c>
      <c r="C88" s="10" t="s">
        <v>1</v>
      </c>
      <c r="D88" s="10" t="s">
        <v>1</v>
      </c>
      <c r="E88" s="10" t="s">
        <v>1</v>
      </c>
      <c r="F88" s="10" t="s">
        <v>1</v>
      </c>
      <c r="G88" s="1"/>
    </row>
    <row r="89" spans="2:7" x14ac:dyDescent="0.35">
      <c r="B89" s="9" t="s">
        <v>64</v>
      </c>
      <c r="C89" s="10" t="s">
        <v>1</v>
      </c>
      <c r="D89" s="10" t="s">
        <v>1</v>
      </c>
      <c r="E89" s="10" t="s">
        <v>1</v>
      </c>
      <c r="F89" s="10" t="s">
        <v>1</v>
      </c>
      <c r="G89" s="1"/>
    </row>
    <row r="90" spans="2:7" ht="15" x14ac:dyDescent="0.35">
      <c r="B90" s="4" t="s">
        <v>65</v>
      </c>
      <c r="C90" s="11">
        <v>19629.453122080002</v>
      </c>
      <c r="D90" s="11">
        <v>22945.405498659999</v>
      </c>
      <c r="E90" s="11">
        <v>20535.082439029997</v>
      </c>
      <c r="F90" s="11">
        <v>15599.483352040001</v>
      </c>
      <c r="G90" s="1"/>
    </row>
    <row r="91" spans="2:7" x14ac:dyDescent="0.35">
      <c r="B91" s="12" t="s">
        <v>66</v>
      </c>
      <c r="C91" s="11">
        <v>9225.6913881100008</v>
      </c>
      <c r="D91" s="11">
        <v>8883.1077768699997</v>
      </c>
      <c r="E91" s="11">
        <v>9436.7855441499996</v>
      </c>
      <c r="F91" s="11">
        <v>8668.2626698700005</v>
      </c>
      <c r="G91" s="1"/>
    </row>
    <row r="92" spans="2:7" x14ac:dyDescent="0.35">
      <c r="B92" s="12" t="s">
        <v>67</v>
      </c>
      <c r="C92" s="11">
        <v>33.369624450000003</v>
      </c>
      <c r="D92" s="11">
        <v>45.391666999999998</v>
      </c>
      <c r="E92" s="11">
        <v>18.538972000000001</v>
      </c>
      <c r="F92" s="11">
        <v>46.525055000000002</v>
      </c>
      <c r="G92" s="1"/>
    </row>
    <row r="93" spans="2:7" x14ac:dyDescent="0.35">
      <c r="B93" s="20" t="s">
        <v>68</v>
      </c>
      <c r="C93" s="11">
        <v>852.16233961</v>
      </c>
      <c r="D93" s="11">
        <v>821.16315700000007</v>
      </c>
      <c r="E93" s="11">
        <v>792.11764862000007</v>
      </c>
      <c r="F93" s="11">
        <v>836.10272899999995</v>
      </c>
      <c r="G93" s="1"/>
    </row>
    <row r="94" spans="2:7" x14ac:dyDescent="0.35">
      <c r="B94" s="9" t="s">
        <v>69</v>
      </c>
      <c r="C94" s="14">
        <v>29740.676474250002</v>
      </c>
      <c r="D94" s="14">
        <v>32695.068099529999</v>
      </c>
      <c r="E94" s="14">
        <v>30782.524603799993</v>
      </c>
      <c r="F94" s="14">
        <v>25150.37380591</v>
      </c>
      <c r="G94" s="1"/>
    </row>
    <row r="95" spans="2:7" x14ac:dyDescent="0.35">
      <c r="B95" s="9" t="s">
        <v>70</v>
      </c>
      <c r="C95" s="11" t="s">
        <v>1</v>
      </c>
      <c r="D95" s="11" t="s">
        <v>1</v>
      </c>
      <c r="E95" s="11" t="s">
        <v>1</v>
      </c>
      <c r="F95" s="11"/>
      <c r="G95" s="1"/>
    </row>
    <row r="96" spans="2:7" x14ac:dyDescent="0.35">
      <c r="B96" s="12" t="s">
        <v>71</v>
      </c>
      <c r="C96" s="11">
        <v>-4302.1662211399998</v>
      </c>
      <c r="D96" s="11">
        <v>-4548.7786523799996</v>
      </c>
      <c r="E96" s="11">
        <v>-3582.0695964900001</v>
      </c>
      <c r="F96" s="11">
        <v>-1043.4877300000001</v>
      </c>
      <c r="G96" s="1"/>
    </row>
    <row r="97" spans="2:7" x14ac:dyDescent="0.35">
      <c r="B97" s="12" t="s">
        <v>72</v>
      </c>
      <c r="C97" s="11">
        <v>-22703.184551069997</v>
      </c>
      <c r="D97" s="11">
        <v>-24805.922834559999</v>
      </c>
      <c r="E97" s="11">
        <v>-24732.76181801</v>
      </c>
      <c r="F97" s="11">
        <v>-22107.318523459999</v>
      </c>
      <c r="G97" s="1"/>
    </row>
    <row r="98" spans="2:7" ht="15" x14ac:dyDescent="0.35">
      <c r="B98" s="4" t="s">
        <v>21</v>
      </c>
      <c r="C98" s="11">
        <v>-1319.785016</v>
      </c>
      <c r="D98" s="11">
        <v>-1427.7077360000001</v>
      </c>
      <c r="E98" s="11">
        <v>-1403.2056210000001</v>
      </c>
      <c r="F98" s="11">
        <v>0</v>
      </c>
      <c r="G98" s="1"/>
    </row>
    <row r="99" spans="2:7" x14ac:dyDescent="0.35">
      <c r="B99" s="12" t="s">
        <v>73</v>
      </c>
      <c r="C99" s="11">
        <v>-185.55878491999999</v>
      </c>
      <c r="D99" s="11">
        <v>-200.23884200000001</v>
      </c>
      <c r="E99" s="11">
        <v>-193.97107521000001</v>
      </c>
      <c r="F99" s="11">
        <v>-213.27107599999999</v>
      </c>
      <c r="G99" s="1"/>
    </row>
    <row r="100" spans="2:7" x14ac:dyDescent="0.35">
      <c r="B100" s="15" t="s">
        <v>74</v>
      </c>
      <c r="C100" s="16">
        <v>-28510.694573129997</v>
      </c>
      <c r="D100" s="16">
        <v>-30982.648064939996</v>
      </c>
      <c r="E100" s="16">
        <v>-29912.008110710001</v>
      </c>
      <c r="F100" s="16">
        <v>-23364.07732946</v>
      </c>
      <c r="G100" s="1"/>
    </row>
    <row r="101" spans="2:7" x14ac:dyDescent="0.35">
      <c r="B101" s="43" t="s">
        <v>75</v>
      </c>
      <c r="C101" s="19">
        <v>1229.9819011200052</v>
      </c>
      <c r="D101" s="19">
        <v>1712.4200345900026</v>
      </c>
      <c r="E101" s="19">
        <v>870.51649308999185</v>
      </c>
      <c r="F101" s="19">
        <v>1786.2964764499993</v>
      </c>
      <c r="G101" s="1"/>
    </row>
    <row r="102" spans="2:7" x14ac:dyDescent="0.35">
      <c r="B102" s="9" t="s">
        <v>76</v>
      </c>
      <c r="C102" s="11" t="s">
        <v>1</v>
      </c>
      <c r="D102" s="11" t="s">
        <v>1</v>
      </c>
      <c r="E102" s="11" t="s">
        <v>1</v>
      </c>
      <c r="F102" s="11"/>
      <c r="G102" s="1"/>
    </row>
    <row r="103" spans="2:7" x14ac:dyDescent="0.35">
      <c r="B103" s="12" t="s">
        <v>77</v>
      </c>
      <c r="C103" s="11">
        <v>-35.458656349999998</v>
      </c>
      <c r="D103" s="11">
        <v>5.9170980000000002</v>
      </c>
      <c r="E103" s="11">
        <v>6.0002329999999997</v>
      </c>
      <c r="F103" s="11">
        <v>5.9390229999999997</v>
      </c>
      <c r="G103" s="1"/>
    </row>
    <row r="104" spans="2:7" x14ac:dyDescent="0.35">
      <c r="B104" s="12" t="s">
        <v>78</v>
      </c>
      <c r="C104" s="11">
        <v>-911.67865125000003</v>
      </c>
      <c r="D104" s="11">
        <v>-1952.1858128600002</v>
      </c>
      <c r="E104" s="11">
        <v>-1221.0588643599999</v>
      </c>
      <c r="F104" s="11">
        <v>-1687.8939346899999</v>
      </c>
      <c r="G104" s="1"/>
    </row>
    <row r="105" spans="2:7" x14ac:dyDescent="0.35">
      <c r="B105" s="12" t="s">
        <v>79</v>
      </c>
      <c r="C105" s="11">
        <v>20.73733769</v>
      </c>
      <c r="D105" s="11">
        <v>3.0042080000000002</v>
      </c>
      <c r="E105" s="11">
        <v>3.0042080000000002</v>
      </c>
      <c r="F105" s="11">
        <v>3.0042080000000002</v>
      </c>
      <c r="G105" s="1"/>
    </row>
    <row r="106" spans="2:7" x14ac:dyDescent="0.35">
      <c r="B106" s="12" t="s">
        <v>80</v>
      </c>
      <c r="C106" s="11">
        <v>-30.401790179999999</v>
      </c>
      <c r="D106" s="11">
        <v>35.070396000000002</v>
      </c>
      <c r="E106" s="11">
        <v>33.158180569999999</v>
      </c>
      <c r="F106" s="11">
        <v>0</v>
      </c>
      <c r="G106" s="1"/>
    </row>
    <row r="107" spans="2:7" x14ac:dyDescent="0.35">
      <c r="B107" s="13" t="s">
        <v>81</v>
      </c>
      <c r="C107" s="14">
        <v>-956.80176009000002</v>
      </c>
      <c r="D107" s="14">
        <v>-1908.1941108600001</v>
      </c>
      <c r="E107" s="14">
        <v>-1178.8962427899999</v>
      </c>
      <c r="F107" s="14">
        <v>-1678.95070369</v>
      </c>
      <c r="G107" s="1"/>
    </row>
    <row r="108" spans="2:7" x14ac:dyDescent="0.35">
      <c r="B108" s="9" t="s">
        <v>82</v>
      </c>
      <c r="C108" s="11" t="s">
        <v>1</v>
      </c>
      <c r="D108" s="11" t="s">
        <v>1</v>
      </c>
      <c r="E108" s="11" t="s">
        <v>1</v>
      </c>
      <c r="F108" s="11"/>
      <c r="G108" s="1"/>
    </row>
    <row r="109" spans="2:7" x14ac:dyDescent="0.35">
      <c r="B109" s="12" t="s">
        <v>83</v>
      </c>
      <c r="C109" s="11">
        <v>211.17725300000001</v>
      </c>
      <c r="D109" s="11">
        <v>230.17812271000099</v>
      </c>
      <c r="E109" s="11">
        <v>118.5579173600006</v>
      </c>
      <c r="F109" s="11">
        <v>206.58592929000099</v>
      </c>
      <c r="G109" s="1"/>
    </row>
    <row r="110" spans="2:7" x14ac:dyDescent="0.35">
      <c r="B110" s="4" t="s">
        <v>84</v>
      </c>
      <c r="C110" s="11">
        <v>-438.18671445000001</v>
      </c>
      <c r="D110" s="11">
        <v>-190.545996</v>
      </c>
      <c r="E110" s="11">
        <v>-178.03796034000001</v>
      </c>
      <c r="F110" s="11">
        <v>-216.01009199999999</v>
      </c>
      <c r="G110" s="1"/>
    </row>
    <row r="111" spans="2:7" x14ac:dyDescent="0.35">
      <c r="B111" s="4" t="s">
        <v>85</v>
      </c>
      <c r="C111" s="11">
        <v>397.14754844999999</v>
      </c>
      <c r="D111" s="11">
        <v>-273.36588897000001</v>
      </c>
      <c r="E111" s="11">
        <v>-271.45367385000003</v>
      </c>
      <c r="F111" s="11">
        <v>2.3521280299999603</v>
      </c>
      <c r="G111" s="1"/>
    </row>
    <row r="112" spans="2:7" ht="15" thickBot="1" x14ac:dyDescent="0.4">
      <c r="B112" s="44" t="s">
        <v>86</v>
      </c>
      <c r="C112" s="40">
        <v>170.13808699999998</v>
      </c>
      <c r="D112" s="40">
        <v>-233.73376225999903</v>
      </c>
      <c r="E112" s="40">
        <v>-330.93371682999941</v>
      </c>
      <c r="F112" s="40">
        <v>-7.0720346799990352</v>
      </c>
      <c r="G112" s="1"/>
    </row>
    <row r="113" spans="2:7" x14ac:dyDescent="0.35">
      <c r="B113" s="9" t="s">
        <v>87</v>
      </c>
      <c r="C113" s="19">
        <v>443.31822803000517</v>
      </c>
      <c r="D113" s="19">
        <v>-429.50783852999655</v>
      </c>
      <c r="E113" s="19">
        <v>-639.31346653000742</v>
      </c>
      <c r="F113" s="19">
        <v>100.27373808000033</v>
      </c>
      <c r="G113" s="1"/>
    </row>
    <row r="114" spans="2:7" x14ac:dyDescent="0.35">
      <c r="B114" s="45" t="s">
        <v>88</v>
      </c>
      <c r="C114" s="46">
        <v>1968.9232746800001</v>
      </c>
      <c r="D114" s="46">
        <v>2412.2415027100001</v>
      </c>
      <c r="E114" s="11">
        <v>2412.2415027100001</v>
      </c>
      <c r="F114" s="46">
        <v>1772.9280251800001</v>
      </c>
      <c r="G114" s="1"/>
    </row>
    <row r="115" spans="2:7" ht="15" thickBot="1" x14ac:dyDescent="0.4">
      <c r="B115" s="47" t="s">
        <v>89</v>
      </c>
      <c r="C115" s="48">
        <v>2412.2415027100051</v>
      </c>
      <c r="D115" s="48">
        <v>1982.7336641800034</v>
      </c>
      <c r="E115" s="48">
        <v>1772.9280361799927</v>
      </c>
      <c r="F115" s="48">
        <v>1873.2017632600005</v>
      </c>
      <c r="G115" s="1"/>
    </row>
    <row r="116" spans="2:7" ht="80" customHeight="1" x14ac:dyDescent="0.35">
      <c r="B116" s="63" t="s">
        <v>117</v>
      </c>
      <c r="C116" s="63"/>
      <c r="D116" s="63"/>
      <c r="E116" s="63"/>
      <c r="F116" s="63"/>
      <c r="G116" s="1"/>
    </row>
    <row r="117" spans="2:7" x14ac:dyDescent="0.35">
      <c r="B117" s="1"/>
      <c r="C117" s="1"/>
      <c r="D117" s="1"/>
      <c r="E117" s="1"/>
      <c r="F117" s="1"/>
      <c r="G117" s="1"/>
    </row>
    <row r="118" spans="2:7" x14ac:dyDescent="0.35">
      <c r="B118" s="1"/>
      <c r="C118" s="1"/>
      <c r="D118" s="1"/>
      <c r="E118" s="1"/>
      <c r="F118" s="1"/>
      <c r="G118" s="1"/>
    </row>
    <row r="119" spans="2:7" outlineLevel="1" x14ac:dyDescent="0.35"/>
    <row r="120" spans="2:7" outlineLevel="1" x14ac:dyDescent="0.35"/>
    <row r="121" spans="2:7" x14ac:dyDescent="0.35">
      <c r="B121" s="1"/>
      <c r="C121" s="1"/>
      <c r="D121" s="1"/>
      <c r="E121" s="1"/>
      <c r="F121" s="1"/>
      <c r="G121" s="1"/>
    </row>
    <row r="122" spans="2:7" x14ac:dyDescent="0.35">
      <c r="B122" s="1"/>
      <c r="C122" s="1"/>
      <c r="D122" s="1"/>
      <c r="E122" s="1"/>
      <c r="F122" s="1"/>
      <c r="G122" s="1"/>
    </row>
    <row r="123" spans="2:7" ht="15" customHeight="1" x14ac:dyDescent="0.35">
      <c r="B123" s="49" t="s">
        <v>120</v>
      </c>
      <c r="C123" s="50"/>
      <c r="D123" s="51"/>
      <c r="E123" s="51"/>
      <c r="F123" s="52"/>
      <c r="G123" s="52"/>
    </row>
    <row r="124" spans="2:7" ht="15" customHeight="1" x14ac:dyDescent="0.35">
      <c r="B124" s="49"/>
      <c r="C124" s="50"/>
      <c r="D124" s="51"/>
      <c r="E124" s="51"/>
      <c r="F124" s="52"/>
      <c r="G124" s="52"/>
    </row>
    <row r="125" spans="2:7" x14ac:dyDescent="0.35">
      <c r="B125" s="66" t="s">
        <v>0</v>
      </c>
      <c r="C125" s="67"/>
      <c r="D125" s="67"/>
      <c r="E125" s="67"/>
      <c r="F125" s="67"/>
      <c r="G125" s="67"/>
    </row>
    <row r="126" spans="2:7" ht="31.5" customHeight="1" x14ac:dyDescent="0.35">
      <c r="B126" s="53" t="s">
        <v>1</v>
      </c>
      <c r="C126" s="54" t="s">
        <v>60</v>
      </c>
      <c r="D126" s="54" t="s">
        <v>90</v>
      </c>
      <c r="E126" s="54" t="s">
        <v>91</v>
      </c>
      <c r="F126" s="54" t="s">
        <v>93</v>
      </c>
      <c r="G126" s="55" t="s">
        <v>92</v>
      </c>
    </row>
    <row r="127" spans="2:7" ht="15" customHeight="1" x14ac:dyDescent="0.35">
      <c r="B127" s="13" t="str">
        <f>"Opening balance 1 July "&amp;LEFT([1]Department_list!$O$5,4)</f>
        <v>Opening balance 1 July 2019</v>
      </c>
      <c r="C127" s="19">
        <v>1932.5151028400001</v>
      </c>
      <c r="D127" s="19">
        <v>6051.5920241800004</v>
      </c>
      <c r="E127" s="19">
        <v>9961.8231331700008</v>
      </c>
      <c r="F127" s="19">
        <v>474.66317402999999</v>
      </c>
      <c r="G127" s="19">
        <v>18420.593434220002</v>
      </c>
    </row>
    <row r="128" spans="2:7" x14ac:dyDescent="0.35">
      <c r="B128" s="12" t="s">
        <v>36</v>
      </c>
      <c r="C128" s="11">
        <v>611.52367887000003</v>
      </c>
      <c r="D128" s="11">
        <v>0</v>
      </c>
      <c r="E128" s="11">
        <v>21.90681245</v>
      </c>
      <c r="F128" s="11">
        <v>-53.567714960000004</v>
      </c>
      <c r="G128" s="19">
        <v>579.86277636</v>
      </c>
    </row>
    <row r="129" spans="2:7" x14ac:dyDescent="0.35">
      <c r="B129" s="12" t="s">
        <v>94</v>
      </c>
      <c r="C129" s="11">
        <v>0</v>
      </c>
      <c r="D129" s="11">
        <v>175.88533604</v>
      </c>
      <c r="E129" s="11">
        <v>0</v>
      </c>
      <c r="F129" s="11">
        <v>0</v>
      </c>
      <c r="G129" s="19">
        <v>175.88533604</v>
      </c>
    </row>
    <row r="130" spans="2:7" x14ac:dyDescent="0.35">
      <c r="B130" s="13" t="s">
        <v>95</v>
      </c>
      <c r="C130" s="14">
        <v>2544.03878171</v>
      </c>
      <c r="D130" s="14">
        <v>6227.4773602200003</v>
      </c>
      <c r="E130" s="14">
        <v>9983.7299456200017</v>
      </c>
      <c r="F130" s="14">
        <v>421.09545907</v>
      </c>
      <c r="G130" s="14">
        <v>19176.341546620002</v>
      </c>
    </row>
    <row r="131" spans="2:7" x14ac:dyDescent="0.35">
      <c r="B131" s="12" t="s">
        <v>96</v>
      </c>
      <c r="C131" s="19">
        <v>0</v>
      </c>
      <c r="D131" s="11">
        <v>-2.7799819499999998</v>
      </c>
      <c r="E131" s="19">
        <v>0</v>
      </c>
      <c r="F131" s="19">
        <v>0</v>
      </c>
      <c r="G131" s="19">
        <v>-2.7799819499999998</v>
      </c>
    </row>
    <row r="132" spans="2:7" x14ac:dyDescent="0.35">
      <c r="B132" s="9" t="s">
        <v>97</v>
      </c>
      <c r="C132" s="19">
        <v>2544.03878171</v>
      </c>
      <c r="D132" s="19">
        <v>6224.6973782700006</v>
      </c>
      <c r="E132" s="19">
        <v>9983.7299456200017</v>
      </c>
      <c r="F132" s="19">
        <v>421.09545907</v>
      </c>
      <c r="G132" s="19">
        <v>19173.561564670003</v>
      </c>
    </row>
    <row r="133" spans="2:7" x14ac:dyDescent="0.35">
      <c r="B133" s="12" t="s">
        <v>36</v>
      </c>
      <c r="C133" s="11">
        <v>-526.20520270999998</v>
      </c>
      <c r="D133" s="11">
        <v>0</v>
      </c>
      <c r="E133" s="11">
        <v>8.9550000000000001</v>
      </c>
      <c r="F133" s="11">
        <v>0</v>
      </c>
      <c r="G133" s="19">
        <v>-517.25020270999994</v>
      </c>
    </row>
    <row r="134" spans="2:7" x14ac:dyDescent="0.35">
      <c r="B134" s="20" t="s">
        <v>94</v>
      </c>
      <c r="C134" s="11">
        <v>0</v>
      </c>
      <c r="D134" s="11">
        <v>232.884398959999</v>
      </c>
      <c r="E134" s="11">
        <v>0</v>
      </c>
      <c r="F134" s="11">
        <v>0</v>
      </c>
      <c r="G134" s="19">
        <v>232.884398959999</v>
      </c>
    </row>
    <row r="135" spans="2:7" x14ac:dyDescent="0.35">
      <c r="B135" s="13" t="s">
        <v>98</v>
      </c>
      <c r="C135" s="14">
        <v>2017.8335790000001</v>
      </c>
      <c r="D135" s="14">
        <v>6457.5817772299997</v>
      </c>
      <c r="E135" s="14">
        <v>9992.6849456200016</v>
      </c>
      <c r="F135" s="14">
        <v>421.09545907</v>
      </c>
      <c r="G135" s="14">
        <v>18889.195760920004</v>
      </c>
    </row>
    <row r="136" spans="2:7" x14ac:dyDescent="0.35">
      <c r="B136" s="12" t="s">
        <v>36</v>
      </c>
      <c r="C136" s="11">
        <v>-52.357205099999902</v>
      </c>
      <c r="D136" s="11">
        <v>0</v>
      </c>
      <c r="E136" s="11">
        <v>8.9550000000000001</v>
      </c>
      <c r="F136" s="11">
        <v>0</v>
      </c>
      <c r="G136" s="19">
        <v>-43.402205099999904</v>
      </c>
    </row>
    <row r="137" spans="2:7" x14ac:dyDescent="0.35">
      <c r="B137" s="20" t="s">
        <v>94</v>
      </c>
      <c r="C137" s="11">
        <v>0</v>
      </c>
      <c r="D137" s="11">
        <v>-1331.9896125499999</v>
      </c>
      <c r="E137" s="11">
        <v>0</v>
      </c>
      <c r="F137" s="11">
        <v>0</v>
      </c>
      <c r="G137" s="56">
        <v>-1331.9896125499999</v>
      </c>
    </row>
    <row r="138" spans="2:7" x14ac:dyDescent="0.35">
      <c r="B138" s="9" t="s">
        <v>99</v>
      </c>
      <c r="C138" s="14">
        <v>2491.6815766099999</v>
      </c>
      <c r="D138" s="14">
        <v>4892.7077657200007</v>
      </c>
      <c r="E138" s="14">
        <v>9992.6849456200016</v>
      </c>
      <c r="F138" s="14">
        <v>421.09545907</v>
      </c>
      <c r="G138" s="14">
        <v>17798.169747020002</v>
      </c>
    </row>
    <row r="139" spans="2:7" x14ac:dyDescent="0.35">
      <c r="B139" s="12" t="s">
        <v>36</v>
      </c>
      <c r="C139" s="11">
        <v>-182.09297011000001</v>
      </c>
      <c r="D139" s="11">
        <v>0</v>
      </c>
      <c r="E139" s="11">
        <v>32.991</v>
      </c>
      <c r="F139" s="11">
        <v>0</v>
      </c>
      <c r="G139" s="19">
        <v>-149.10197011000002</v>
      </c>
    </row>
    <row r="140" spans="2:7" x14ac:dyDescent="0.35">
      <c r="B140" s="12" t="s">
        <v>94</v>
      </c>
      <c r="C140" s="11">
        <v>0</v>
      </c>
      <c r="D140" s="11">
        <v>206.58592929</v>
      </c>
      <c r="E140" s="11">
        <v>0</v>
      </c>
      <c r="F140" s="11">
        <v>0</v>
      </c>
      <c r="G140" s="19">
        <v>206.58592929</v>
      </c>
    </row>
    <row r="141" spans="2:7" ht="15" thickBot="1" x14ac:dyDescent="0.4">
      <c r="B141" s="39" t="s">
        <v>100</v>
      </c>
      <c r="C141" s="40">
        <v>2309.5886065</v>
      </c>
      <c r="D141" s="40">
        <v>5099.2936950100011</v>
      </c>
      <c r="E141" s="40">
        <v>10025.675945620002</v>
      </c>
      <c r="F141" s="40">
        <v>421.09545907</v>
      </c>
      <c r="G141" s="40">
        <v>17855.653706199999</v>
      </c>
    </row>
    <row r="142" spans="2:7" ht="67.5" customHeight="1" x14ac:dyDescent="0.35">
      <c r="B142" s="63" t="s">
        <v>121</v>
      </c>
      <c r="C142" s="63"/>
      <c r="D142" s="63"/>
      <c r="E142" s="63"/>
      <c r="F142" s="63"/>
      <c r="G142" s="63"/>
    </row>
    <row r="143" spans="2:7" x14ac:dyDescent="0.35">
      <c r="B143" s="27"/>
      <c r="C143" s="1"/>
      <c r="D143" s="1"/>
      <c r="E143" s="1"/>
      <c r="F143" s="1"/>
      <c r="G143" s="1"/>
    </row>
    <row r="144" spans="2:7" outlineLevel="1" x14ac:dyDescent="0.35">
      <c r="B144" s="1"/>
      <c r="C144" s="57"/>
      <c r="D144" s="57"/>
      <c r="E144" s="57"/>
      <c r="F144" s="57"/>
      <c r="G144" s="1"/>
    </row>
    <row r="145" spans="2:7" x14ac:dyDescent="0.35">
      <c r="B145" s="1"/>
      <c r="C145" s="1"/>
      <c r="D145" s="57"/>
      <c r="E145" s="57"/>
      <c r="F145" s="57"/>
      <c r="G145" s="1"/>
    </row>
    <row r="146" spans="2:7" x14ac:dyDescent="0.35">
      <c r="B146" s="1"/>
      <c r="C146" s="1"/>
      <c r="D146" s="37"/>
      <c r="E146" s="1"/>
      <c r="F146" s="1"/>
      <c r="G146" s="1"/>
    </row>
    <row r="147" spans="2:7" x14ac:dyDescent="0.35">
      <c r="B147" s="1"/>
      <c r="C147" s="1"/>
      <c r="D147" s="1"/>
      <c r="E147" s="1"/>
      <c r="F147" s="1"/>
      <c r="G147" s="1"/>
    </row>
    <row r="148" spans="2:7" x14ac:dyDescent="0.35">
      <c r="B148" s="2" t="s">
        <v>122</v>
      </c>
      <c r="C148" s="50"/>
      <c r="D148" s="3"/>
      <c r="E148" s="3"/>
      <c r="F148" s="3"/>
      <c r="G148" s="1"/>
    </row>
    <row r="149" spans="2:7" x14ac:dyDescent="0.35">
      <c r="B149" s="3"/>
      <c r="C149" s="3"/>
      <c r="D149" s="3"/>
      <c r="E149" s="3"/>
      <c r="F149" s="3"/>
      <c r="G149" s="1"/>
    </row>
    <row r="150" spans="2:7" ht="15" customHeight="1" x14ac:dyDescent="0.35">
      <c r="B150" s="65" t="s">
        <v>0</v>
      </c>
      <c r="C150" s="65"/>
      <c r="D150" s="65"/>
      <c r="E150" s="65"/>
      <c r="F150" s="65"/>
      <c r="G150" s="1"/>
    </row>
    <row r="151" spans="2:7" x14ac:dyDescent="0.35">
      <c r="B151" s="41" t="s">
        <v>1</v>
      </c>
      <c r="C151" s="6" t="str">
        <f>[1]Department_list!$O$5</f>
        <v>2019-20</v>
      </c>
      <c r="D151" s="6" t="str">
        <f>[1]Department_list!$O$4</f>
        <v>2020-21</v>
      </c>
      <c r="E151" s="6" t="str">
        <f>[1]Department_list!$O$3</f>
        <v>2020-21</v>
      </c>
      <c r="F151" s="6" t="str">
        <f>[1]Department_list!$O$2</f>
        <v>2021-22</v>
      </c>
      <c r="G151" s="1"/>
    </row>
    <row r="152" spans="2:7" ht="15" x14ac:dyDescent="0.35">
      <c r="B152" s="42" t="s">
        <v>1</v>
      </c>
      <c r="C152" s="8" t="s">
        <v>2</v>
      </c>
      <c r="D152" s="8" t="s">
        <v>3</v>
      </c>
      <c r="E152" s="8" t="s">
        <v>4</v>
      </c>
      <c r="F152" s="8" t="s">
        <v>5</v>
      </c>
      <c r="G152" s="1"/>
    </row>
    <row r="153" spans="2:7" ht="15" customHeight="1" x14ac:dyDescent="0.35">
      <c r="B153" s="9" t="s">
        <v>101</v>
      </c>
      <c r="C153" s="10" t="s">
        <v>1</v>
      </c>
      <c r="D153" s="10" t="s">
        <v>1</v>
      </c>
      <c r="E153" s="10" t="s">
        <v>1</v>
      </c>
      <c r="F153" s="10" t="s">
        <v>1</v>
      </c>
      <c r="G153" s="1"/>
    </row>
    <row r="154" spans="2:7" ht="15" customHeight="1" x14ac:dyDescent="0.35">
      <c r="B154" s="12" t="s">
        <v>102</v>
      </c>
      <c r="C154" s="11">
        <v>64.512224000000003</v>
      </c>
      <c r="D154" s="11">
        <v>66.770151999999996</v>
      </c>
      <c r="E154" s="11">
        <v>50.077613999999997</v>
      </c>
      <c r="F154" s="11">
        <v>0</v>
      </c>
      <c r="G154" s="1"/>
    </row>
    <row r="155" spans="2:7" x14ac:dyDescent="0.35">
      <c r="B155" s="12" t="s">
        <v>11</v>
      </c>
      <c r="C155" s="11">
        <v>268.56182769999998</v>
      </c>
      <c r="D155" s="11">
        <v>339.40064000000001</v>
      </c>
      <c r="E155" s="11">
        <v>294.84308902999999</v>
      </c>
      <c r="F155" s="11">
        <v>295.27978999999999</v>
      </c>
      <c r="G155" s="1"/>
    </row>
    <row r="156" spans="2:7" x14ac:dyDescent="0.35">
      <c r="B156" s="12" t="s">
        <v>12</v>
      </c>
      <c r="C156" s="11">
        <v>14712.26899011</v>
      </c>
      <c r="D156" s="11">
        <v>14677.525223479999</v>
      </c>
      <c r="E156" s="11">
        <v>14681.020024400001</v>
      </c>
      <c r="F156" s="11">
        <v>12729.582163970001</v>
      </c>
      <c r="G156" s="1"/>
    </row>
    <row r="157" spans="2:7" x14ac:dyDescent="0.35">
      <c r="B157" s="12" t="s">
        <v>10</v>
      </c>
      <c r="C157" s="11">
        <v>0.57448752999999997</v>
      </c>
      <c r="D157" s="11">
        <v>3</v>
      </c>
      <c r="E157" s="11">
        <v>3</v>
      </c>
      <c r="F157" s="11">
        <v>3</v>
      </c>
      <c r="G157" s="1"/>
    </row>
    <row r="158" spans="2:7" x14ac:dyDescent="0.35">
      <c r="B158" s="12" t="s">
        <v>14</v>
      </c>
      <c r="C158" s="11">
        <v>105.30518610999999</v>
      </c>
      <c r="D158" s="11">
        <v>33.582441000000003</v>
      </c>
      <c r="E158" s="11">
        <v>33.084174580000003</v>
      </c>
      <c r="F158" s="11">
        <v>32.605955999999999</v>
      </c>
      <c r="G158" s="1"/>
    </row>
    <row r="159" spans="2:7" x14ac:dyDescent="0.35">
      <c r="B159" s="15" t="s">
        <v>103</v>
      </c>
      <c r="C159" s="16">
        <v>15151.22271545</v>
      </c>
      <c r="D159" s="16">
        <v>15120.27845648</v>
      </c>
      <c r="E159" s="16">
        <v>15062.024902010002</v>
      </c>
      <c r="F159" s="16">
        <v>13060.467909970001</v>
      </c>
      <c r="G159" s="1"/>
    </row>
    <row r="160" spans="2:7" ht="10.4" customHeight="1" x14ac:dyDescent="0.35">
      <c r="B160" s="12" t="s">
        <v>1</v>
      </c>
      <c r="C160" s="12" t="s">
        <v>1</v>
      </c>
      <c r="D160" s="12" t="s">
        <v>1</v>
      </c>
      <c r="E160" s="12" t="s">
        <v>1</v>
      </c>
      <c r="F160" s="12" t="s">
        <v>1</v>
      </c>
      <c r="G160" s="1"/>
    </row>
    <row r="161" spans="2:7" x14ac:dyDescent="0.35">
      <c r="B161" s="9" t="s">
        <v>104</v>
      </c>
      <c r="C161" s="58" t="s">
        <v>1</v>
      </c>
      <c r="D161" s="58" t="s">
        <v>1</v>
      </c>
      <c r="E161" s="58" t="s">
        <v>1</v>
      </c>
      <c r="F161" s="58" t="s">
        <v>1</v>
      </c>
      <c r="G161" s="1"/>
    </row>
    <row r="162" spans="2:7" x14ac:dyDescent="0.35">
      <c r="B162" s="12" t="s">
        <v>105</v>
      </c>
      <c r="C162" s="11">
        <v>972.93433068000002</v>
      </c>
      <c r="D162" s="11">
        <v>957.88323400000002</v>
      </c>
      <c r="E162" s="11">
        <v>854.84935257999996</v>
      </c>
      <c r="F162" s="11">
        <v>797.59668999999997</v>
      </c>
      <c r="G162" s="1"/>
    </row>
    <row r="163" spans="2:7" x14ac:dyDescent="0.35">
      <c r="B163" s="12" t="s">
        <v>20</v>
      </c>
      <c r="C163" s="11">
        <v>13434.409353589999</v>
      </c>
      <c r="D163" s="11">
        <v>13958.645884</v>
      </c>
      <c r="E163" s="11">
        <v>14119.67568369</v>
      </c>
      <c r="F163" s="11">
        <v>11851.070702000001</v>
      </c>
      <c r="G163" s="1"/>
    </row>
    <row r="164" spans="2:7" x14ac:dyDescent="0.35">
      <c r="B164" s="12" t="s">
        <v>106</v>
      </c>
      <c r="C164" s="11">
        <v>405.03676418999999</v>
      </c>
      <c r="D164" s="11">
        <v>475.98136247999997</v>
      </c>
      <c r="E164" s="11">
        <v>424.08823217000003</v>
      </c>
      <c r="F164" s="11">
        <v>413.30051796999999</v>
      </c>
      <c r="G164" s="1"/>
    </row>
    <row r="165" spans="2:7" x14ac:dyDescent="0.35">
      <c r="B165" s="15" t="s">
        <v>107</v>
      </c>
      <c r="C165" s="16">
        <v>14812.380448459999</v>
      </c>
      <c r="D165" s="16">
        <v>15392.510480480001</v>
      </c>
      <c r="E165" s="16">
        <v>15398.61326844</v>
      </c>
      <c r="F165" s="16">
        <v>13061.967909970001</v>
      </c>
      <c r="G165" s="1"/>
    </row>
    <row r="166" spans="2:7" x14ac:dyDescent="0.35">
      <c r="B166" s="15" t="s">
        <v>108</v>
      </c>
      <c r="C166" s="16">
        <v>338.84226699000101</v>
      </c>
      <c r="D166" s="16">
        <v>-272.23202400000082</v>
      </c>
      <c r="E166" s="16">
        <v>-336.58836642999813</v>
      </c>
      <c r="F166" s="16">
        <v>-1.5</v>
      </c>
      <c r="G166" s="1"/>
    </row>
    <row r="167" spans="2:7" x14ac:dyDescent="0.35">
      <c r="B167" s="9" t="s">
        <v>25</v>
      </c>
      <c r="C167" s="59" t="s">
        <v>1</v>
      </c>
      <c r="D167" s="59" t="s">
        <v>1</v>
      </c>
      <c r="E167" s="59" t="s">
        <v>1</v>
      </c>
      <c r="F167" s="59" t="s">
        <v>1</v>
      </c>
      <c r="G167" s="1"/>
    </row>
    <row r="168" spans="2:7" x14ac:dyDescent="0.35">
      <c r="B168" s="12" t="s">
        <v>26</v>
      </c>
      <c r="C168" s="11">
        <v>4.4281787000000001</v>
      </c>
      <c r="D168" s="11">
        <v>7.75</v>
      </c>
      <c r="E168" s="11">
        <v>1.5</v>
      </c>
      <c r="F168" s="11">
        <v>1.5</v>
      </c>
      <c r="G168" s="1"/>
    </row>
    <row r="169" spans="2:7" x14ac:dyDescent="0.35">
      <c r="B169" s="15" t="s">
        <v>29</v>
      </c>
      <c r="C169" s="16">
        <v>4.4281787000000001</v>
      </c>
      <c r="D169" s="16">
        <v>7.75</v>
      </c>
      <c r="E169" s="16">
        <v>1.5</v>
      </c>
      <c r="F169" s="16">
        <v>1.5</v>
      </c>
      <c r="G169" s="1"/>
    </row>
    <row r="170" spans="2:7" ht="15" thickBot="1" x14ac:dyDescent="0.4">
      <c r="B170" s="39" t="s">
        <v>30</v>
      </c>
      <c r="C170" s="40">
        <v>343.270445690001</v>
      </c>
      <c r="D170" s="40">
        <v>-264.48202400000082</v>
      </c>
      <c r="E170" s="40">
        <v>-335.08836642999813</v>
      </c>
      <c r="F170" s="40">
        <v>0</v>
      </c>
      <c r="G170" s="1"/>
    </row>
    <row r="171" spans="2:7" x14ac:dyDescent="0.35">
      <c r="B171" s="24" t="s">
        <v>35</v>
      </c>
      <c r="C171" s="16">
        <v>0</v>
      </c>
      <c r="D171" s="16">
        <v>0</v>
      </c>
      <c r="E171" s="16">
        <v>0</v>
      </c>
      <c r="F171" s="16">
        <v>0</v>
      </c>
      <c r="G171" s="1"/>
    </row>
    <row r="172" spans="2:7" ht="15" thickBot="1" x14ac:dyDescent="0.4">
      <c r="B172" s="17" t="s">
        <v>36</v>
      </c>
      <c r="C172" s="18">
        <v>343.270445690001</v>
      </c>
      <c r="D172" s="18">
        <v>-264.48202400000082</v>
      </c>
      <c r="E172" s="18">
        <v>-335.0883653899981</v>
      </c>
      <c r="F172" s="18">
        <v>0</v>
      </c>
      <c r="G172" s="1"/>
    </row>
    <row r="173" spans="2:7" ht="9.5" customHeight="1" x14ac:dyDescent="0.35">
      <c r="B173" s="9" t="s">
        <v>1</v>
      </c>
      <c r="C173" s="9" t="s">
        <v>1</v>
      </c>
      <c r="D173" s="9" t="s">
        <v>1</v>
      </c>
      <c r="E173" s="9" t="s">
        <v>1</v>
      </c>
      <c r="F173" s="9" t="s">
        <v>1</v>
      </c>
      <c r="G173" s="1"/>
    </row>
    <row r="174" spans="2:7" x14ac:dyDescent="0.35">
      <c r="B174" s="9" t="s">
        <v>109</v>
      </c>
      <c r="C174" s="58" t="s">
        <v>1</v>
      </c>
      <c r="D174" s="58" t="s">
        <v>1</v>
      </c>
      <c r="E174" s="58" t="s">
        <v>1</v>
      </c>
      <c r="F174" s="58" t="s">
        <v>1</v>
      </c>
      <c r="G174" s="1"/>
    </row>
    <row r="175" spans="2:7" ht="15" customHeight="1" x14ac:dyDescent="0.35">
      <c r="B175" s="12" t="s">
        <v>39</v>
      </c>
      <c r="C175" s="11">
        <v>54.666364880000003</v>
      </c>
      <c r="D175" s="11">
        <v>3.0663648800000001</v>
      </c>
      <c r="E175" s="11">
        <v>3.0663648799999805</v>
      </c>
      <c r="F175" s="11">
        <v>3.0663648799999805</v>
      </c>
      <c r="G175" s="1"/>
    </row>
    <row r="176" spans="2:7" x14ac:dyDescent="0.35">
      <c r="B176" s="12" t="s">
        <v>110</v>
      </c>
      <c r="C176" s="11">
        <v>909.88225141999999</v>
      </c>
      <c r="D176" s="11">
        <v>524.22894441999995</v>
      </c>
      <c r="E176" s="11">
        <v>446.88456539999999</v>
      </c>
      <c r="F176" s="11">
        <v>446.88456539999999</v>
      </c>
      <c r="G176" s="1"/>
    </row>
    <row r="177" spans="2:7" x14ac:dyDescent="0.35">
      <c r="B177" s="12" t="s">
        <v>42</v>
      </c>
      <c r="C177" s="11">
        <v>3.3950784399999998</v>
      </c>
      <c r="D177" s="11">
        <v>3.3950784399999998</v>
      </c>
      <c r="E177" s="11">
        <v>0</v>
      </c>
      <c r="F177" s="11">
        <v>0</v>
      </c>
      <c r="G177" s="1"/>
    </row>
    <row r="178" spans="2:7" x14ac:dyDescent="0.35">
      <c r="B178" s="15" t="s">
        <v>111</v>
      </c>
      <c r="C178" s="16">
        <v>967.94369474000007</v>
      </c>
      <c r="D178" s="16">
        <v>530.69038774000001</v>
      </c>
      <c r="E178" s="16">
        <v>449.95093027999997</v>
      </c>
      <c r="F178" s="16">
        <v>449.95093027999997</v>
      </c>
      <c r="G178" s="1"/>
    </row>
    <row r="179" spans="2:7" ht="6" customHeight="1" x14ac:dyDescent="0.35">
      <c r="B179" s="12" t="s">
        <v>1</v>
      </c>
      <c r="C179" s="12" t="s">
        <v>1</v>
      </c>
      <c r="D179" s="12" t="s">
        <v>1</v>
      </c>
      <c r="E179" s="12" t="s">
        <v>1</v>
      </c>
      <c r="F179" s="12" t="s">
        <v>1</v>
      </c>
      <c r="G179" s="1"/>
    </row>
    <row r="180" spans="2:7" x14ac:dyDescent="0.35">
      <c r="B180" s="9" t="s">
        <v>112</v>
      </c>
      <c r="C180" s="58" t="s">
        <v>1</v>
      </c>
      <c r="D180" s="58" t="s">
        <v>1</v>
      </c>
      <c r="E180" s="58" t="s">
        <v>1</v>
      </c>
      <c r="F180" s="58" t="s">
        <v>1</v>
      </c>
      <c r="G180" s="1"/>
    </row>
    <row r="181" spans="2:7" x14ac:dyDescent="0.35">
      <c r="B181" s="12" t="s">
        <v>54</v>
      </c>
      <c r="C181" s="11">
        <v>606.83975713999996</v>
      </c>
      <c r="D181" s="11">
        <v>434.06847413999998</v>
      </c>
      <c r="E181" s="11">
        <v>434.06847413999998</v>
      </c>
      <c r="F181" s="11">
        <v>434.06847413999998</v>
      </c>
      <c r="G181" s="1"/>
    </row>
    <row r="182" spans="2:7" x14ac:dyDescent="0.35">
      <c r="B182" s="12" t="s">
        <v>56</v>
      </c>
      <c r="C182" s="11">
        <v>6.7252884399999999</v>
      </c>
      <c r="D182" s="11">
        <v>6.7252884399999999</v>
      </c>
      <c r="E182" s="11">
        <v>0</v>
      </c>
      <c r="F182" s="11">
        <v>0</v>
      </c>
      <c r="G182" s="1"/>
    </row>
    <row r="183" spans="2:7" x14ac:dyDescent="0.35">
      <c r="B183" s="15" t="s">
        <v>113</v>
      </c>
      <c r="C183" s="16">
        <v>613.56504557999995</v>
      </c>
      <c r="D183" s="16">
        <v>440.79376257999996</v>
      </c>
      <c r="E183" s="16">
        <v>434.06847413999998</v>
      </c>
      <c r="F183" s="16">
        <v>434.06847413999998</v>
      </c>
      <c r="G183" s="1"/>
    </row>
    <row r="184" spans="2:7" ht="15" thickBot="1" x14ac:dyDescent="0.4">
      <c r="B184" s="17" t="s">
        <v>58</v>
      </c>
      <c r="C184" s="40">
        <v>354.37864916000012</v>
      </c>
      <c r="D184" s="40">
        <v>89.896625160000042</v>
      </c>
      <c r="E184" s="40">
        <v>15.882456139999988</v>
      </c>
      <c r="F184" s="40">
        <v>15.882456139999988</v>
      </c>
      <c r="G184" s="1"/>
    </row>
    <row r="185" spans="2:7" ht="74" customHeight="1" x14ac:dyDescent="0.35">
      <c r="B185" s="63" t="s">
        <v>119</v>
      </c>
      <c r="C185" s="63"/>
      <c r="D185" s="63"/>
      <c r="E185" s="63"/>
      <c r="F185" s="63"/>
      <c r="G185" s="1"/>
    </row>
    <row r="186" spans="2:7" x14ac:dyDescent="0.35">
      <c r="B186" s="1"/>
      <c r="C186" s="1"/>
      <c r="D186" s="1"/>
      <c r="E186" s="1"/>
      <c r="F186" s="1"/>
      <c r="G186" s="1"/>
    </row>
    <row r="187" spans="2:7" x14ac:dyDescent="0.35">
      <c r="B187" s="1"/>
      <c r="C187" s="1"/>
      <c r="D187" s="1"/>
      <c r="E187" s="1"/>
      <c r="F187" s="1"/>
      <c r="G187" s="1"/>
    </row>
    <row r="188" spans="2:7" outlineLevel="1" x14ac:dyDescent="0.35">
      <c r="B188" s="1"/>
      <c r="C188" s="1"/>
      <c r="D188" s="1"/>
      <c r="E188" s="1"/>
      <c r="F188" s="1"/>
      <c r="G188" s="1"/>
    </row>
    <row r="189" spans="2:7" x14ac:dyDescent="0.35">
      <c r="B189" s="1"/>
      <c r="C189" s="1"/>
      <c r="D189" s="1"/>
      <c r="E189" s="1"/>
      <c r="F189" s="1"/>
      <c r="G189" s="1"/>
    </row>
    <row r="190" spans="2:7" x14ac:dyDescent="0.35">
      <c r="B190" s="29" t="s">
        <v>123</v>
      </c>
      <c r="C190" s="1"/>
      <c r="D190" s="1"/>
      <c r="E190" s="1"/>
      <c r="F190" s="1"/>
      <c r="G190" s="1"/>
    </row>
    <row r="191" spans="2:7" x14ac:dyDescent="0.35">
      <c r="B191" s="29"/>
      <c r="C191" s="1"/>
      <c r="D191" s="1"/>
      <c r="E191" s="1"/>
      <c r="F191" s="1"/>
      <c r="G191" s="1"/>
    </row>
    <row r="192" spans="2:7" x14ac:dyDescent="0.35">
      <c r="B192" s="66" t="s">
        <v>0</v>
      </c>
      <c r="C192" s="66"/>
      <c r="D192" s="66"/>
      <c r="E192" s="66"/>
    </row>
    <row r="193" spans="2:5" x14ac:dyDescent="0.35">
      <c r="B193" s="60" t="s">
        <v>1</v>
      </c>
      <c r="C193" s="61" t="str">
        <f>[1]Department_list!$O$4</f>
        <v>2020-21</v>
      </c>
      <c r="D193" s="61" t="str">
        <f>[1]Department_list!$O$3</f>
        <v>2020-21</v>
      </c>
      <c r="E193" s="61" t="str">
        <f>[1]Department_list!$O$2</f>
        <v>2021-22</v>
      </c>
    </row>
    <row r="194" spans="2:5" x14ac:dyDescent="0.35">
      <c r="B194" s="60"/>
      <c r="C194" s="62" t="s">
        <v>3</v>
      </c>
      <c r="D194" s="62" t="s">
        <v>4</v>
      </c>
      <c r="E194" s="62" t="s">
        <v>5</v>
      </c>
    </row>
    <row r="195" spans="2:5" x14ac:dyDescent="0.35">
      <c r="B195" t="s">
        <v>114</v>
      </c>
      <c r="C195" s="11">
        <v>66.770151999999996</v>
      </c>
      <c r="D195" s="11">
        <v>50.077613999999997</v>
      </c>
      <c r="E195" s="11">
        <v>0</v>
      </c>
    </row>
    <row r="196" spans="2:5" ht="15" thickBot="1" x14ac:dyDescent="0.4">
      <c r="B196" s="39" t="s">
        <v>115</v>
      </c>
      <c r="C196" s="40">
        <v>66.770151999999996</v>
      </c>
      <c r="D196" s="40">
        <v>50.077613999999997</v>
      </c>
      <c r="E196" s="40">
        <v>0</v>
      </c>
    </row>
    <row r="197" spans="2:5" ht="73.5" customHeight="1" x14ac:dyDescent="0.35">
      <c r="B197" s="63" t="s">
        <v>124</v>
      </c>
      <c r="C197" s="63"/>
      <c r="D197" s="63"/>
      <c r="E197" s="63"/>
    </row>
  </sheetData>
  <mergeCells count="12">
    <mergeCell ref="B4:F4"/>
    <mergeCell ref="B185:F185"/>
    <mergeCell ref="B192:E192"/>
    <mergeCell ref="B197:E197"/>
    <mergeCell ref="B150:F150"/>
    <mergeCell ref="B125:G125"/>
    <mergeCell ref="B38:F38"/>
    <mergeCell ref="B77:F77"/>
    <mergeCell ref="B85:F85"/>
    <mergeCell ref="B116:F116"/>
    <mergeCell ref="B142:G142"/>
    <mergeCell ref="B46:F46"/>
  </mergeCells>
  <pageMargins left="0.25" right="0.25" top="0.75" bottom="0.75" header="0.3" footer="0.3"/>
  <pageSetup paperSize="8" fitToHeight="0" orientation="landscape" cellComments="asDisplayed" r:id="rId1"/>
  <headerFooter>
    <oddFooter>&amp;L&amp;"Calibri"&amp;11&amp;K000000&amp;"Calibri"&amp;11&amp;K000000&amp;"Calibri"&amp;11&amp;K000000&amp;"Calibri"&amp;11&amp;K000000&amp;"arial,Bold"&amp;10&amp;K3F3F3FUnclassified_x000D_&amp;1#&amp;"Arial"&amp;11&amp;KFF0000PROTECTED//CABINET-IN-CONFIDENCE</oddFooter>
    <evenFooter>&amp;L&amp;"arial,Bold"&amp;10&amp;K3F3F3FUnclassified</evenFooter>
    <firstFooter>&amp;L&amp;"arial,Bold"&amp;10&amp;K3F3F3FUnclassified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DOH </vt:lpstr>
      <vt:lpstr>DOH_AIS</vt:lpstr>
      <vt:lpstr>DOH_BS</vt:lpstr>
      <vt:lpstr>DOH_CF</vt:lpstr>
      <vt:lpstr>DOH_OS</vt:lpstr>
      <vt:lpstr>DOH_POBOS</vt:lpstr>
      <vt:lpstr>DOH_SOCIE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Kerr (DTF)</dc:creator>
  <cp:lastModifiedBy>Rosie Kerr (DTF)</cp:lastModifiedBy>
  <dcterms:created xsi:type="dcterms:W3CDTF">2021-05-18T05:37:44Z</dcterms:created>
  <dcterms:modified xsi:type="dcterms:W3CDTF">2021-05-18T06:58:18Z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b43b0e-ca08-41a3-b972-135b918e3541_Enabled">
    <vt:lpwstr>true</vt:lpwstr>
  </property>
  <property fmtid="{D5CDD505-2E9C-101B-9397-08002B2CF9AE}" pid="3" name="MSIP_Label_84b43b0e-ca08-41a3-b972-135b918e3541_SetDate">
    <vt:lpwstr>2021-05-18T06:58:17Z</vt:lpwstr>
  </property>
  <property fmtid="{D5CDD505-2E9C-101B-9397-08002B2CF9AE}" pid="4" name="MSIP_Label_84b43b0e-ca08-41a3-b972-135b918e3541_Method">
    <vt:lpwstr>Privileged</vt:lpwstr>
  </property>
  <property fmtid="{D5CDD505-2E9C-101B-9397-08002B2CF9AE}" pid="5" name="MSIP_Label_84b43b0e-ca08-41a3-b972-135b918e3541_Name">
    <vt:lpwstr>84b43b0e-ca08-41a3-b972-135b918e3541</vt:lpwstr>
  </property>
  <property fmtid="{D5CDD505-2E9C-101B-9397-08002B2CF9AE}" pid="6" name="MSIP_Label_84b43b0e-ca08-41a3-b972-135b918e3541_SiteId">
    <vt:lpwstr>722ea0be-3e1c-4b11-ad6f-9401d6856e24</vt:lpwstr>
  </property>
  <property fmtid="{D5CDD505-2E9C-101B-9397-08002B2CF9AE}" pid="7" name="MSIP_Label_84b43b0e-ca08-41a3-b972-135b918e3541_ActionId">
    <vt:lpwstr>c1f5a651-d968-4193-9691-ba195e58a57d</vt:lpwstr>
  </property>
  <property fmtid="{D5CDD505-2E9C-101B-9397-08002B2CF9AE}" pid="8" name="MSIP_Label_84b43b0e-ca08-41a3-b972-135b918e3541_ContentBits">
    <vt:lpwstr>2</vt:lpwstr>
  </property>
</Properties>
</file>