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internal.vic.gov.au\DTF\HomeDirs1\vidwcs3\Desktop\"/>
    </mc:Choice>
  </mc:AlternateContent>
  <xr:revisionPtr revIDLastSave="0" documentId="13_ncr:1_{D917F828-CF69-43AA-BAC6-E3024BCF58C0}" xr6:coauthVersionLast="47" xr6:coauthVersionMax="47" xr10:uidLastSave="{00000000-0000-0000-0000-000000000000}"/>
  <bookViews>
    <workbookView xWindow="-120" yWindow="-120" windowWidth="29040" windowHeight="15840" xr2:uid="{0FE340BA-B8DF-4A01-88A3-E39BB765DA2D}"/>
  </bookViews>
  <sheets>
    <sheet name="README" sheetId="1" r:id="rId1"/>
    <sheet name="Agency Intro" sheetId="5" r:id="rId2"/>
    <sheet name="Risk profile - Agency" sheetId="2" r:id="rId3"/>
    <sheet name="FFT only - Analysis" sheetId="6" state="veryHidden" r:id="rId4"/>
    <sheet name="Dropdowns" sheetId="4" state="very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6" l="1"/>
  <c r="E3" i="6"/>
  <c r="E16" i="6"/>
  <c r="E15" i="6"/>
  <c r="E14" i="6"/>
  <c r="E13" i="6"/>
  <c r="E12" i="6"/>
  <c r="E11" i="6"/>
  <c r="E10" i="6"/>
  <c r="E9" i="6"/>
  <c r="E8" i="6"/>
  <c r="E7" i="6"/>
  <c r="E6" i="6"/>
  <c r="E5" i="6"/>
  <c r="E4" i="6"/>
  <c r="D16" i="6"/>
  <c r="F16" i="6" s="1"/>
  <c r="D15" i="6"/>
  <c r="F15" i="6" s="1"/>
  <c r="D14" i="6"/>
  <c r="F14" i="6" s="1"/>
  <c r="D13" i="6"/>
  <c r="F13" i="6" s="1"/>
  <c r="D12" i="6"/>
  <c r="F12" i="6" s="1"/>
  <c r="D11" i="6"/>
  <c r="D10" i="6"/>
  <c r="F10" i="6" s="1"/>
  <c r="D9" i="6"/>
  <c r="F9" i="6" s="1"/>
  <c r="D8" i="6"/>
  <c r="F8" i="6" s="1"/>
  <c r="D7" i="6"/>
  <c r="F7" i="6" s="1"/>
  <c r="D6" i="6"/>
  <c r="F6" i="6" s="1"/>
  <c r="D5" i="6"/>
  <c r="F5" i="6" s="1"/>
  <c r="D4" i="6"/>
  <c r="F4" i="6" s="1"/>
  <c r="D3" i="6"/>
  <c r="F3" i="6" s="1"/>
  <c r="G10" i="6" l="1"/>
  <c r="G6" i="6"/>
  <c r="F18" i="6"/>
  <c r="G3" i="6"/>
  <c r="G18" i="6" l="1"/>
  <c r="H1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Jonah De Pedro (DTF)</author>
  </authors>
  <commentList>
    <comment ref="G2" authorId="0" shapeId="0" xr:uid="{0012DB96-3D54-42D1-B166-4F50EC799652}">
      <text>
        <r>
          <rPr>
            <b/>
            <sz val="9"/>
            <color indexed="81"/>
            <rFont val="Tahoma"/>
            <family val="2"/>
          </rPr>
          <t>Jonah De Pedro (DTF):</t>
        </r>
        <r>
          <rPr>
            <sz val="9"/>
            <color indexed="81"/>
            <rFont val="Tahoma"/>
            <family val="2"/>
          </rPr>
          <t xml:space="preserve">
FFT Analyst can override the rating to incorporate other "factors" not covered in the questionnaire, such as any relevant information from Portfolio Analysis etc.</t>
        </r>
      </text>
    </comment>
  </commentList>
</comments>
</file>

<file path=xl/sharedStrings.xml><?xml version="1.0" encoding="utf-8"?>
<sst xmlns="http://schemas.openxmlformats.org/spreadsheetml/2006/main" count="207" uniqueCount="152">
  <si>
    <t>Area</t>
  </si>
  <si>
    <t>Parameter</t>
  </si>
  <si>
    <t>Details</t>
  </si>
  <si>
    <t>Amounts/Selection</t>
  </si>
  <si>
    <t>Selection</t>
  </si>
  <si>
    <t>Yes</t>
  </si>
  <si>
    <t>No</t>
  </si>
  <si>
    <t>Funding</t>
  </si>
  <si>
    <t>Financial sustainability</t>
  </si>
  <si>
    <t>Assets</t>
  </si>
  <si>
    <t>Borrowings and liabilities</t>
  </si>
  <si>
    <t>Assets and Liabilities</t>
  </si>
  <si>
    <t>Services</t>
  </si>
  <si>
    <t>Significant transactions with third parties and financial authorisations</t>
  </si>
  <si>
    <t>Agency to complete</t>
  </si>
  <si>
    <t>Operations</t>
  </si>
  <si>
    <t>Purchasing cards and petty cash</t>
  </si>
  <si>
    <t>Cash and investments</t>
  </si>
  <si>
    <t>FTE and employees</t>
  </si>
  <si>
    <t>Financial Management</t>
  </si>
  <si>
    <t>What is the value of the agency's total assets?</t>
  </si>
  <si>
    <t>How much does the agency have in cash and investments?</t>
  </si>
  <si>
    <t>How much does the agency have in borrowings or liabilities?</t>
  </si>
  <si>
    <t>What percentage of third-party transactions are less than $50,000?</t>
  </si>
  <si>
    <t>Do all transactions up to $50,000 require approval from the CFO or officer responsible for finance functions?</t>
  </si>
  <si>
    <t>How many corporate purchasing cards do agency employees hold?</t>
  </si>
  <si>
    <t>What is the highest purchasing card limit?</t>
  </si>
  <si>
    <t>Outsourced</t>
  </si>
  <si>
    <t>&gt;4</t>
  </si>
  <si>
    <t>&gt;$10,000</t>
  </si>
  <si>
    <t>&gt;7</t>
  </si>
  <si>
    <t>&gt;75%</t>
  </si>
  <si>
    <t>&gt;$1m</t>
  </si>
  <si>
    <t>&gt;$2m</t>
  </si>
  <si>
    <t>Shared with other agencies/organisations</t>
  </si>
  <si>
    <t>2 - 4</t>
  </si>
  <si>
    <t>$5,000 - &lt;$10,000</t>
  </si>
  <si>
    <t>50% - 75%</t>
  </si>
  <si>
    <t>$50,000 - &lt;$250,000</t>
  </si>
  <si>
    <t>10 - 19</t>
  </si>
  <si>
    <t>$500,000 - &lt;$1m</t>
  </si>
  <si>
    <t>Through the portfolio department</t>
  </si>
  <si>
    <t>$1,000 - &lt;$5,000</t>
  </si>
  <si>
    <t>$10,000 - &lt;$50,000</t>
  </si>
  <si>
    <t>5 - 9</t>
  </si>
  <si>
    <t>$100,000 - &lt;$500,000</t>
  </si>
  <si>
    <t>$200,000 - &lt;$500,000</t>
  </si>
  <si>
    <t>A non-ADI</t>
  </si>
  <si>
    <t>Internally within the agency</t>
  </si>
  <si>
    <t>No board</t>
  </si>
  <si>
    <t>&lt;$1,000</t>
  </si>
  <si>
    <t>&lt;25%</t>
  </si>
  <si>
    <t>&lt;$10,000</t>
  </si>
  <si>
    <t>&lt;5</t>
  </si>
  <si>
    <t>&lt;$100,000</t>
  </si>
  <si>
    <t>&lt;$200,000</t>
  </si>
  <si>
    <t>G3</t>
  </si>
  <si>
    <t>G1</t>
  </si>
  <si>
    <t>O9</t>
  </si>
  <si>
    <t>O8</t>
  </si>
  <si>
    <t>O5</t>
  </si>
  <si>
    <t>O3</t>
  </si>
  <si>
    <t>O1</t>
  </si>
  <si>
    <t>AL4</t>
  </si>
  <si>
    <t>AL3</t>
  </si>
  <si>
    <t>AL2</t>
  </si>
  <si>
    <t>AL1</t>
  </si>
  <si>
    <t>FM4</t>
  </si>
  <si>
    <t>FM2</t>
  </si>
  <si>
    <t>FM1</t>
  </si>
  <si>
    <t>How many Full Time Equivalent (FTE) positions does the agency have? Specify number of FTE currently filled and headcount in the Comments column.</t>
  </si>
  <si>
    <t>Comments</t>
  </si>
  <si>
    <t>Not Applicable</t>
  </si>
  <si>
    <t>Does the agency collect revenue from the public for services provided? If yes, please select the average annual collection. If no, select 'Not Applicable</t>
  </si>
  <si>
    <t>&gt;$10m</t>
  </si>
  <si>
    <t>Rating justification</t>
  </si>
  <si>
    <t>Rating</t>
  </si>
  <si>
    <t>TOTAL SCORE</t>
  </si>
  <si>
    <t>Low</t>
  </si>
  <si>
    <t>Medium</t>
  </si>
  <si>
    <t>High</t>
  </si>
  <si>
    <t>Low Risk</t>
  </si>
  <si>
    <t>Medium Risk</t>
  </si>
  <si>
    <t>High Risk</t>
  </si>
  <si>
    <t>GLOSSARY</t>
  </si>
  <si>
    <t>An Authorised deposit-taking institution (ADI)</t>
  </si>
  <si>
    <t>&lt;$1m</t>
  </si>
  <si>
    <t>What is the agency's budget for 2024-25, including appropriations and grants?</t>
  </si>
  <si>
    <t>Which institution are funds primarily held at? Provide details in the Comments section.</t>
  </si>
  <si>
    <t>How many times has the agency exceeded its budget in the past three years? Provide reasons for overspend in the Comments section.</t>
  </si>
  <si>
    <t>What is the value of the agency's physical assets? If applicable, provide details of physical assets in Comments.</t>
  </si>
  <si>
    <t>Do transactions above this amount require approval of the CEO or someone with higher authority?</t>
  </si>
  <si>
    <r>
      <rPr>
        <b/>
        <sz val="11"/>
        <color theme="1"/>
        <rFont val="Calibri"/>
        <family val="2"/>
      </rPr>
      <t>Physical assets</t>
    </r>
    <r>
      <rPr>
        <sz val="11"/>
        <color theme="1"/>
        <rFont val="Calibri"/>
        <family val="2"/>
      </rPr>
      <t>: Tangible assets with a physical presence which include land, property, equipment, vehicles, inventories, etc.</t>
    </r>
  </si>
  <si>
    <r>
      <rPr>
        <b/>
        <sz val="11"/>
        <color theme="1"/>
        <rFont val="Calibri"/>
        <family val="2"/>
      </rPr>
      <t>Third-party transactions</t>
    </r>
    <r>
      <rPr>
        <sz val="11"/>
        <color theme="1"/>
        <rFont val="Calibri"/>
        <family val="2"/>
      </rPr>
      <t>: Transactions that are not with another Victorian government entity within the Victorian general government sector, PFCs or PNFCs.</t>
    </r>
  </si>
  <si>
    <r>
      <rPr>
        <b/>
        <sz val="11"/>
        <color theme="1"/>
        <rFont val="Calibri"/>
        <family val="2"/>
      </rPr>
      <t>Independent director</t>
    </r>
    <r>
      <rPr>
        <sz val="11"/>
        <color theme="1"/>
        <rFont val="Calibri"/>
        <family val="2"/>
      </rPr>
      <t>: Directors on the agency's board who do not hold management positions or have material ties to the agency.</t>
    </r>
  </si>
  <si>
    <r>
      <rPr>
        <b/>
        <sz val="11"/>
        <color theme="1"/>
        <rFont val="Calibri"/>
        <family val="2"/>
      </rPr>
      <t>Agency profile</t>
    </r>
    <r>
      <rPr>
        <sz val="11"/>
        <color theme="1"/>
        <rFont val="Calibri"/>
        <family val="2"/>
      </rPr>
      <t>: Risk profile or the agency</t>
    </r>
  </si>
  <si>
    <t>Does the agency collect revenue from the public for services provided? If yes, please select the average annual collection. If no, select 'Not Applicable'. If the agency delivers services, specify in comments.</t>
  </si>
  <si>
    <t>Agency information</t>
  </si>
  <si>
    <t>Agency name:</t>
  </si>
  <si>
    <t>Portfolio department:</t>
  </si>
  <si>
    <t>Accountable officer name, title:</t>
  </si>
  <si>
    <t>Agency finance contact name, title:</t>
  </si>
  <si>
    <r>
      <rPr>
        <b/>
        <sz val="11"/>
        <color theme="1"/>
        <rFont val="Calibri"/>
        <family val="2"/>
      </rPr>
      <t xml:space="preserve">Assets: </t>
    </r>
    <r>
      <rPr>
        <sz val="11"/>
        <color theme="1"/>
        <rFont val="Calibri"/>
        <family val="2"/>
      </rPr>
      <t>Total value of assets within the scope of the accounting definition, controlled by the agency.</t>
    </r>
  </si>
  <si>
    <t>Description of agency operations:</t>
  </si>
  <si>
    <t>Type of entity:</t>
  </si>
  <si>
    <t>FFT Analyst's rating
(1= low risk; 5=high risk)</t>
  </si>
  <si>
    <t>FMA determination or Standing Direction exemption being sought:</t>
  </si>
  <si>
    <t>Date established (mmm/yyyy):</t>
  </si>
  <si>
    <t>Has the agency exceeded its annual budget in the past three years? Provide the financial year(s), reasons and amount of overspend in the Comments section.</t>
  </si>
  <si>
    <t>Yes/No
Examples: Changes in EBA, legislation</t>
  </si>
  <si>
    <t>What is the value of the agency's total assets on the balance sheet?</t>
  </si>
  <si>
    <t xml:space="preserve">Low </t>
  </si>
  <si>
    <t>Risk to financial sustainability and funding issues is minimal, and it is unlikely that any significant financial problems will occur.</t>
  </si>
  <si>
    <t xml:space="preserve">If an entity has funding above $5 million and funds are held at non-ADI. There are some possible risks to financial sustainability and funding issues with moderate impact because of its current set-up. Do other areas of DTF have moderate concern about the entity's financial sustainability? Were there instances of funding concerns? Were overspends well documented? </t>
  </si>
  <si>
    <t>The entity has no to insignificant liability and have good cash position and potential risks are minor or insignificant. Entity holds sufficient cash reserves, providing adequate liquidity to meet short-term obligations. Liabilities are well managed with borrowing levels aligned with assets. Deb ratios are 0 - low and agency can comfortably meet obligations.</t>
  </si>
  <si>
    <t>Cash reserves are limited and entity may have an instance where it required additional funding through supplementation to fund operations. Liabilities may have increased in proportion to assets.</t>
  </si>
  <si>
    <t>The entity has minimal cash reserves and has been relying on funding supplementation and other funding sources to fund operations. The entity is looking at liquidating assets or investments to meet operational needs. Liabilities is greater than its asset base.</t>
  </si>
  <si>
    <t>Most of the third party transactions are under $50,000 and there is an established control and protocol for financial approvals. The highest purchasing card limit is appropriate to the operations of the entity. There is low probability that the entity will expand its operations in the future.</t>
  </si>
  <si>
    <t>A moderate percentage of the third-party transactions exceed $50,000 and there are minimum protocols and controls in place for financial approvals. Purchasing card limit is slightly above to the agency's operational needs. There is low probability that the entity will significantly expand its operations in the future.</t>
  </si>
  <si>
    <t>Many third-party transactions exceed $50,000 and the level of financial approval protocols or controls in place is not appropriate to the size of its operations. The purchasing card limit is significantly above to the agency's operational needs. There is high probability that the entity will expand its operations in the future with complex financial management and governance arrangements.</t>
  </si>
  <si>
    <t>FFT Assessment</t>
  </si>
  <si>
    <t>Risk Rating - 1 to 5
(1= low risk; 5=high risk)
Based on entity's input</t>
  </si>
  <si>
    <t>Entity profile</t>
  </si>
  <si>
    <t>Entity's input</t>
  </si>
  <si>
    <t>&lt;30 points</t>
  </si>
  <si>
    <t>31-55 points</t>
  </si>
  <si>
    <t>55-70 points</t>
  </si>
  <si>
    <t>5 - 10 points</t>
  </si>
  <si>
    <t>FFT rating</t>
  </si>
  <si>
    <t>Guidance - FFT Analyst's rating</t>
  </si>
  <si>
    <t>To ensure a comprehensive and well-informed assessment of an entity's eligibility, analysts are strongly encouraged to collaborate with other relevant areas in DTF, particularly the Portfolio Analysis. This collaboration will provide valuable insights that may highlight additional risk factors not addressed in the existing guidance. Analysts should apply their professional judgment when determining the risk rating, taking into account all identified risks and their potential impact on the State. The evaluation should be thorough, considering both the outlined risks and any emerging issues that may arise during the review process.</t>
  </si>
  <si>
    <t>Introduction</t>
  </si>
  <si>
    <r>
      <t xml:space="preserve">Agency risk assessment information matrix supporting Standing Directions 2018 exemption and composite report determination requests under the </t>
    </r>
    <r>
      <rPr>
        <b/>
        <i/>
        <sz val="14"/>
        <rFont val="Calibri"/>
        <family val="2"/>
      </rPr>
      <t>Financial Management Act 1994</t>
    </r>
  </si>
  <si>
    <t>If an agency exceeds its budget in the part 3 years, has funding $10m and above and there is high likelihood that the deficit will recur.  The risk will have major to severe impact to the entity and the State. Do other areas of DTF have concerns about its financial sustainability? Were there regular instances of funding concerns? Were overspends well documented?</t>
  </si>
  <si>
    <t>40% - &lt;50%</t>
  </si>
  <si>
    <t>25% - &lt;40%</t>
  </si>
  <si>
    <t>&gt;$250,000</t>
  </si>
  <si>
    <t>&gt;30</t>
  </si>
  <si>
    <t>20 - 30</t>
  </si>
  <si>
    <t>1 - 2</t>
  </si>
  <si>
    <t>5 - 7</t>
  </si>
  <si>
    <t>3 - 4</t>
  </si>
  <si>
    <t>$1m - $1.5m</t>
  </si>
  <si>
    <t>&gt;$1.5m</t>
  </si>
  <si>
    <t>$1m-&gt;$2m</t>
  </si>
  <si>
    <t>$1m - &lt;$3m</t>
  </si>
  <si>
    <t>$3m - &lt;$5m</t>
  </si>
  <si>
    <t>$5m - &gt;$10m</t>
  </si>
  <si>
    <t>0 - 4 points</t>
  </si>
  <si>
    <t>11 - 15 points</t>
  </si>
  <si>
    <r>
      <t xml:space="preserve">The Standing Directions 2018 issued under section 8 of the </t>
    </r>
    <r>
      <rPr>
        <i/>
        <sz val="11"/>
        <color theme="1"/>
        <rFont val="Calibri"/>
        <family val="2"/>
      </rPr>
      <t>Financial Management Act 1994</t>
    </r>
    <r>
      <rPr>
        <sz val="11"/>
        <color theme="1"/>
        <rFont val="Calibri"/>
        <family val="2"/>
      </rPr>
      <t xml:space="preserve"> (Directions) set the standard for financial management by Victorian Public Sector agencies (Agencies) and prescribe procedures and requirements for all Victorian departments and public bodies to achieve a high standard of public financial management and accountability. 
</t>
    </r>
    <r>
      <rPr>
        <b/>
        <i/>
        <sz val="11"/>
        <color theme="1"/>
        <rFont val="Calibri"/>
        <family val="2"/>
      </rPr>
      <t>Standing Direction Exemptions</t>
    </r>
    <r>
      <rPr>
        <sz val="11"/>
        <color theme="1"/>
        <rFont val="Calibri"/>
        <family val="2"/>
      </rPr>
      <t xml:space="preserve">
Direction 1.5 sets out the minimum requirements for an exemption request. An agency may be granted an exemption from a requirement of the Directions if it can demonstrate that factors such as the agency’s size and complexity, the nature of its business and its risk profile mean that an exemption is low risk. Exempted agencies are required to make alternative arrangements to ensure that no aspect of financial governance is compromised. Guidance 1.5 – Exemptions is available on the DTF website: </t>
    </r>
    <r>
      <rPr>
        <u/>
        <sz val="11"/>
        <color theme="1"/>
        <rFont val="Calibri"/>
        <family val="2"/>
      </rPr>
      <t xml:space="preserve">https://www.dtf.vic.gov.au/financial-management-government/standing-directions-2018-under-financial-management-act-1994
</t>
    </r>
    <r>
      <rPr>
        <sz val="11"/>
        <color theme="1"/>
        <rFont val="Calibri"/>
        <family val="2"/>
      </rPr>
      <t xml:space="preserve">There is no need for an Agency to seek an exemption in relation to a Direction or Instruction which is not relevant to it (for example, a Direction or Instruction covering financial investments would not be relevant to an Agency which never has funds to invest). In those circumstances, all the Agency is required to do is to note that the specific Direction or Instruction is not relevant to it, and ensure it has procedures in place to alert it to the need to apply the Direction or Instruction should the circumstances change.
Agencies are encouraged to implement alternative or compensating arrangements which can reduce the risk of an exemption. Examples include seeking support from the portfolio department's CFO or compliance areas, setting minimum requirements, seeking external audit services, etc.
This risk assessment information matrix template aims to provide an overview of the Agency's risk profile and complexity, to help provide evidence-based support to its exemption and /or composite report request. </t>
    </r>
    <r>
      <rPr>
        <b/>
        <sz val="11"/>
        <color theme="1"/>
        <rFont val="Calibri"/>
        <family val="2"/>
      </rPr>
      <t xml:space="preserve">Please complete the agency information and the risk profile table in the 2nd and 3rd tabs of this spreadsheet, filling out all relevant and applicable sections. </t>
    </r>
  </si>
  <si>
    <r>
      <rPr>
        <b/>
        <sz val="11"/>
        <color theme="1"/>
        <rFont val="Calibri"/>
        <family val="2"/>
      </rPr>
      <t>Authorised deposit-taking institution (ADI)</t>
    </r>
    <r>
      <rPr>
        <sz val="11"/>
        <color theme="1"/>
        <rFont val="Calibri"/>
        <family val="2"/>
      </rPr>
      <t xml:space="preserve">: A financial institution regulated by APRA in accordance with the </t>
    </r>
    <r>
      <rPr>
        <i/>
        <sz val="11"/>
        <color theme="1"/>
        <rFont val="Calibri"/>
        <family val="2"/>
      </rPr>
      <t>Banking Act,</t>
    </r>
    <r>
      <rPr>
        <sz val="11"/>
        <color theme="1"/>
        <rFont val="Calibri"/>
        <family val="2"/>
      </rPr>
      <t xml:space="preserve"> and covered under the Financial Claims Scheme.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</si>
</sst>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22" x14ac:knownFonts="1">
    <font>
      <sz val="11"/>
      <color theme="1"/>
      <name val="Calibri"/>
      <family val="2"/>
    </font>
    <font>
      <b/>
      <sz val="11"/>
      <color theme="0"/>
      <name val="Calibri"/>
      <family val="2"/>
    </font>
    <font>
      <b/>
      <sz val="11"/>
      <color theme="1"/>
      <name val="Calibri"/>
      <family val="2"/>
    </font>
    <font>
      <b/>
      <u/>
      <sz val="11"/>
      <color theme="1"/>
      <name val="Calibri"/>
      <family val="2"/>
    </font>
    <font>
      <b/>
      <sz val="14"/>
      <name val="Calibri"/>
      <family val="2"/>
    </font>
    <font>
      <b/>
      <i/>
      <sz val="14"/>
      <name val="Calibri"/>
      <family val="2"/>
    </font>
    <font>
      <b/>
      <sz val="14"/>
      <color theme="1"/>
      <name val="Calibri"/>
      <family val="2"/>
    </font>
    <font>
      <sz val="14"/>
      <color theme="1"/>
      <name val="Calibri"/>
      <family val="2"/>
    </font>
    <font>
      <i/>
      <sz val="11"/>
      <color theme="1"/>
      <name val="Calibri"/>
      <family val="2"/>
    </font>
    <font>
      <u/>
      <sz val="11"/>
      <color theme="1"/>
      <name val="Calibri"/>
      <family val="2"/>
    </font>
    <font>
      <b/>
      <sz val="12"/>
      <color theme="1"/>
      <name val="Calibri"/>
      <family val="2"/>
    </font>
    <font>
      <sz val="11"/>
      <color theme="0"/>
      <name val="Calibri"/>
      <family val="2"/>
    </font>
    <font>
      <sz val="11"/>
      <name val="Calibri"/>
      <family val="2"/>
    </font>
    <font>
      <i/>
      <sz val="11"/>
      <color theme="0" tint="-0.249977111117893"/>
      <name val="Calibri"/>
      <family val="2"/>
    </font>
    <font>
      <b/>
      <sz val="12"/>
      <color theme="0"/>
      <name val="Calibri"/>
      <family val="2"/>
    </font>
    <font>
      <sz val="12"/>
      <name val="Calibri"/>
      <family val="2"/>
    </font>
    <font>
      <sz val="12"/>
      <color theme="1"/>
      <name val="Calibri"/>
      <family val="2"/>
    </font>
    <font>
      <i/>
      <sz val="12"/>
      <color theme="0" tint="-0.499984740745262"/>
      <name val="Calibri"/>
      <family val="2"/>
    </font>
    <font>
      <sz val="9"/>
      <color indexed="81"/>
      <name val="Tahoma"/>
      <family val="2"/>
    </font>
    <font>
      <b/>
      <sz val="9"/>
      <color indexed="81"/>
      <name val="Tahoma"/>
      <family val="2"/>
    </font>
    <font>
      <b/>
      <sz val="16"/>
      <color theme="1"/>
      <name val="Calibri"/>
      <family val="2"/>
    </font>
    <font>
      <b/>
      <i/>
      <sz val="11"/>
      <color theme="1"/>
      <name val="Calibri"/>
      <family val="2"/>
    </font>
  </fonts>
  <fills count="14">
    <fill>
      <patternFill patternType="none"/>
    </fill>
    <fill>
      <patternFill patternType="gray125"/>
    </fill>
    <fill>
      <patternFill patternType="solid">
        <fgColor theme="3" tint="0.249977111117893"/>
        <bgColor indexed="64"/>
      </patternFill>
    </fill>
    <fill>
      <patternFill patternType="solid">
        <fgColor theme="1"/>
        <bgColor indexed="64"/>
      </patternFill>
    </fill>
    <fill>
      <patternFill patternType="solid">
        <fgColor theme="9" tint="-0.249977111117893"/>
        <bgColor indexed="64"/>
      </patternFill>
    </fill>
    <fill>
      <patternFill patternType="solid">
        <fgColor rgb="FF0070C0"/>
        <bgColor indexed="64"/>
      </patternFill>
    </fill>
    <fill>
      <patternFill patternType="solid">
        <fgColor theme="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9" tint="0.79998168889431442"/>
        <bgColor indexed="64"/>
      </patternFill>
    </fill>
    <fill>
      <patternFill patternType="solid">
        <fgColor rgb="FFFFEEB7"/>
        <bgColor indexed="64"/>
      </patternFill>
    </fill>
    <fill>
      <patternFill patternType="solid">
        <fgColor theme="5" tint="0.79998168889431442"/>
        <bgColor indexed="64"/>
      </patternFill>
    </fill>
    <fill>
      <patternFill patternType="solid">
        <fgColor rgb="FF00B0F0"/>
        <bgColor indexed="64"/>
      </patternFill>
    </fill>
  </fills>
  <borders count="48">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theme="0"/>
      </bottom>
      <diagonal/>
    </border>
    <border>
      <left/>
      <right/>
      <top/>
      <bottom style="thin">
        <color theme="0"/>
      </bottom>
      <diagonal/>
    </border>
    <border>
      <left style="thin">
        <color auto="1"/>
      </left>
      <right style="thin">
        <color auto="1"/>
      </right>
      <top/>
      <bottom/>
      <diagonal/>
    </border>
    <border>
      <left style="thin">
        <color theme="0"/>
      </left>
      <right style="thin">
        <color auto="1"/>
      </right>
      <top style="thin">
        <color theme="0"/>
      </top>
      <bottom style="thin">
        <color indexed="64"/>
      </bottom>
      <diagonal/>
    </border>
    <border>
      <left/>
      <right/>
      <top/>
      <bottom style="double">
        <color indexed="64"/>
      </bottom>
      <diagonal/>
    </border>
    <border>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auto="1"/>
      </right>
      <top/>
      <bottom style="thin">
        <color theme="0"/>
      </bottom>
      <diagonal/>
    </border>
  </borders>
  <cellStyleXfs count="1">
    <xf numFmtId="0" fontId="0" fillId="0" borderId="0"/>
  </cellStyleXfs>
  <cellXfs count="170">
    <xf numFmtId="0" fontId="0" fillId="0" borderId="0" xfId="0"/>
    <xf numFmtId="0" fontId="0" fillId="0" borderId="0" xfId="0" applyAlignment="1">
      <alignment wrapText="1"/>
    </xf>
    <xf numFmtId="0" fontId="0" fillId="0" borderId="1" xfId="0" applyBorder="1"/>
    <xf numFmtId="0" fontId="3" fillId="0" borderId="1" xfId="0" applyFont="1" applyBorder="1"/>
    <xf numFmtId="0" fontId="1" fillId="4" borderId="3" xfId="0" applyFont="1" applyFill="1" applyBorder="1" applyAlignment="1">
      <alignment horizontal="center"/>
    </xf>
    <xf numFmtId="0" fontId="3" fillId="0" borderId="9" xfId="0" applyFont="1" applyBorder="1"/>
    <xf numFmtId="0" fontId="0" fillId="0" borderId="9" xfId="0" applyBorder="1"/>
    <xf numFmtId="0" fontId="0" fillId="0" borderId="10" xfId="0" applyBorder="1"/>
    <xf numFmtId="0" fontId="3" fillId="0" borderId="11" xfId="0" applyFont="1" applyBorder="1"/>
    <xf numFmtId="0" fontId="0" fillId="0" borderId="11" xfId="0" applyBorder="1"/>
    <xf numFmtId="0" fontId="0" fillId="0" borderId="12" xfId="0" applyBorder="1"/>
    <xf numFmtId="0" fontId="0" fillId="0" borderId="13" xfId="0" applyBorder="1"/>
    <xf numFmtId="0" fontId="0" fillId="0" borderId="14" xfId="0" applyBorder="1"/>
    <xf numFmtId="49" fontId="0" fillId="0" borderId="0" xfId="0" applyNumberFormat="1" applyAlignment="1">
      <alignment wrapText="1"/>
    </xf>
    <xf numFmtId="6" fontId="0" fillId="0" borderId="0" xfId="0" applyNumberFormat="1"/>
    <xf numFmtId="49" fontId="0" fillId="0" borderId="0" xfId="0" applyNumberFormat="1"/>
    <xf numFmtId="0" fontId="2" fillId="0" borderId="0" xfId="0" applyFont="1"/>
    <xf numFmtId="0" fontId="0" fillId="0" borderId="0" xfId="0" applyAlignment="1">
      <alignment vertical="top" wrapText="1"/>
    </xf>
    <xf numFmtId="0" fontId="0" fillId="0" borderId="0" xfId="0" applyAlignment="1">
      <alignment vertical="top"/>
    </xf>
    <xf numFmtId="0" fontId="1" fillId="4" borderId="3" xfId="0" applyFont="1" applyFill="1" applyBorder="1" applyAlignment="1">
      <alignment horizontal="center" vertical="top"/>
    </xf>
    <xf numFmtId="0" fontId="0" fillId="0" borderId="0" xfId="0" applyAlignment="1">
      <alignment horizontal="center" vertical="center"/>
    </xf>
    <xf numFmtId="0" fontId="0" fillId="0" borderId="40" xfId="0" applyBorder="1" applyAlignment="1">
      <alignment vertical="top"/>
    </xf>
    <xf numFmtId="0" fontId="0" fillId="0" borderId="40" xfId="0" applyBorder="1" applyAlignment="1">
      <alignment horizontal="center" vertical="center"/>
    </xf>
    <xf numFmtId="0" fontId="0" fillId="0" borderId="40" xfId="0" applyBorder="1"/>
    <xf numFmtId="0" fontId="6" fillId="0" borderId="39" xfId="0" applyFont="1" applyBorder="1" applyAlignment="1">
      <alignment vertical="top"/>
    </xf>
    <xf numFmtId="0" fontId="7" fillId="0" borderId="39" xfId="0" applyFont="1" applyBorder="1" applyAlignment="1">
      <alignment vertical="top" wrapText="1"/>
    </xf>
    <xf numFmtId="0" fontId="7" fillId="0" borderId="39" xfId="0" applyFont="1" applyBorder="1" applyAlignment="1">
      <alignment horizontal="center" vertical="center"/>
    </xf>
    <xf numFmtId="0" fontId="7" fillId="0" borderId="39" xfId="0" applyFont="1" applyBorder="1"/>
    <xf numFmtId="0" fontId="6" fillId="0" borderId="39" xfId="0" applyFont="1" applyBorder="1" applyAlignment="1">
      <alignment horizontal="center"/>
    </xf>
    <xf numFmtId="17" fontId="0" fillId="0" borderId="0" xfId="0" quotePrefix="1" applyNumberFormat="1"/>
    <xf numFmtId="0" fontId="6" fillId="0" borderId="1" xfId="0" applyFont="1" applyBorder="1"/>
    <xf numFmtId="0" fontId="0" fillId="6" borderId="0" xfId="0" applyFill="1"/>
    <xf numFmtId="0" fontId="11" fillId="5" borderId="3" xfId="0" applyFont="1" applyFill="1" applyBorder="1" applyAlignment="1">
      <alignment horizontal="left" vertical="top"/>
    </xf>
    <xf numFmtId="0" fontId="0" fillId="0" borderId="3" xfId="0" applyBorder="1" applyAlignment="1">
      <alignment horizontal="left" vertical="top"/>
    </xf>
    <xf numFmtId="0" fontId="11" fillId="5" borderId="3" xfId="0" applyFont="1" applyFill="1" applyBorder="1" applyAlignment="1">
      <alignment horizontal="left" vertical="top" wrapText="1"/>
    </xf>
    <xf numFmtId="0" fontId="14" fillId="4" borderId="4" xfId="0" applyFont="1" applyFill="1" applyBorder="1" applyAlignment="1">
      <alignment horizontal="center" vertical="center"/>
    </xf>
    <xf numFmtId="0" fontId="14" fillId="4" borderId="38" xfId="0" applyFont="1" applyFill="1" applyBorder="1" applyAlignment="1">
      <alignment horizontal="center" vertical="center"/>
    </xf>
    <xf numFmtId="0" fontId="14" fillId="4" borderId="0" xfId="0" applyFont="1" applyFill="1" applyAlignment="1">
      <alignment horizontal="center" vertical="center" wrapText="1"/>
    </xf>
    <xf numFmtId="0" fontId="10" fillId="0" borderId="29" xfId="0" applyFont="1" applyBorder="1" applyAlignment="1">
      <alignment horizontal="center" vertical="top" wrapText="1"/>
    </xf>
    <xf numFmtId="0" fontId="10" fillId="0" borderId="0" xfId="0" applyFont="1" applyAlignment="1">
      <alignment horizontal="center" vertical="top" wrapText="1"/>
    </xf>
    <xf numFmtId="0" fontId="10" fillId="0" borderId="7" xfId="0" applyFont="1" applyBorder="1" applyAlignment="1">
      <alignment horizontal="center" vertical="top" wrapText="1"/>
    </xf>
    <xf numFmtId="0" fontId="15" fillId="0" borderId="30" xfId="0" applyFont="1" applyBorder="1" applyAlignment="1">
      <alignment vertical="top" wrapText="1"/>
    </xf>
    <xf numFmtId="0" fontId="16" fillId="0" borderId="28" xfId="0" applyFont="1" applyBorder="1" applyAlignment="1">
      <alignment horizontal="center" vertical="center"/>
    </xf>
    <xf numFmtId="0" fontId="16" fillId="0" borderId="30" xfId="0" applyFont="1" applyBorder="1" applyAlignment="1">
      <alignment horizontal="center" vertical="center"/>
    </xf>
    <xf numFmtId="0" fontId="16" fillId="0" borderId="33" xfId="0" applyFont="1" applyBorder="1" applyAlignment="1">
      <alignment horizontal="center" vertical="center"/>
    </xf>
    <xf numFmtId="0" fontId="15" fillId="0" borderId="5" xfId="0" applyFont="1" applyBorder="1" applyAlignment="1">
      <alignment vertical="top" wrapText="1"/>
    </xf>
    <xf numFmtId="0" fontId="16" fillId="0" borderId="4" xfId="0" applyFont="1" applyBorder="1" applyAlignment="1">
      <alignment horizontal="center" vertical="center" wrapText="1"/>
    </xf>
    <xf numFmtId="0" fontId="16" fillId="0" borderId="5" xfId="0" applyFont="1" applyBorder="1" applyAlignment="1">
      <alignment horizontal="center"/>
    </xf>
    <xf numFmtId="0" fontId="16" fillId="0" borderId="6" xfId="0" applyFont="1" applyBorder="1" applyAlignment="1">
      <alignment horizontal="center" vertical="center" wrapText="1"/>
    </xf>
    <xf numFmtId="0" fontId="17" fillId="0" borderId="8" xfId="0" applyFont="1" applyBorder="1" applyAlignment="1">
      <alignment horizontal="center" wrapText="1"/>
    </xf>
    <xf numFmtId="0" fontId="16" fillId="0" borderId="0" xfId="0" applyFont="1" applyAlignment="1">
      <alignment horizontal="center"/>
    </xf>
    <xf numFmtId="0" fontId="15" fillId="0" borderId="8" xfId="0" applyFont="1" applyBorder="1" applyAlignment="1">
      <alignment vertical="top" wrapText="1"/>
    </xf>
    <xf numFmtId="0" fontId="16" fillId="0" borderId="7" xfId="0" applyFont="1" applyBorder="1" applyAlignment="1">
      <alignment horizontal="center"/>
    </xf>
    <xf numFmtId="0" fontId="14" fillId="3" borderId="0" xfId="0" applyFont="1" applyFill="1" applyAlignment="1">
      <alignment horizontal="center" vertical="center" wrapText="1"/>
    </xf>
    <xf numFmtId="0" fontId="6" fillId="13" borderId="39" xfId="0" applyFont="1" applyFill="1" applyBorder="1" applyAlignment="1">
      <alignment horizontal="center"/>
    </xf>
    <xf numFmtId="0" fontId="0" fillId="6" borderId="0" xfId="0" applyFill="1" applyAlignment="1">
      <alignment vertical="top"/>
    </xf>
    <xf numFmtId="0" fontId="0" fillId="6" borderId="0" xfId="0" applyFill="1" applyAlignment="1">
      <alignment vertical="top" wrapText="1"/>
    </xf>
    <xf numFmtId="0" fontId="0" fillId="6" borderId="0" xfId="0" applyFill="1" applyAlignment="1">
      <alignment horizontal="center" vertical="center"/>
    </xf>
    <xf numFmtId="0" fontId="10" fillId="0" borderId="41" xfId="0" applyFont="1" applyBorder="1" applyAlignment="1">
      <alignment horizontal="center"/>
    </xf>
    <xf numFmtId="0" fontId="10" fillId="8" borderId="42" xfId="0" applyFont="1" applyFill="1" applyBorder="1" applyAlignment="1">
      <alignment horizontal="center"/>
    </xf>
    <xf numFmtId="0" fontId="10" fillId="7" borderId="42" xfId="0" applyFont="1" applyFill="1" applyBorder="1" applyAlignment="1">
      <alignment horizontal="center"/>
    </xf>
    <xf numFmtId="0" fontId="10" fillId="9" borderId="43" xfId="0" applyFont="1" applyFill="1" applyBorder="1" applyAlignment="1">
      <alignment horizontal="center"/>
    </xf>
    <xf numFmtId="0" fontId="16" fillId="0" borderId="37" xfId="0" applyFont="1" applyBorder="1" applyAlignment="1">
      <alignment horizontal="center" vertical="center"/>
    </xf>
    <xf numFmtId="0" fontId="16" fillId="0" borderId="34" xfId="0" applyFont="1" applyBorder="1" applyAlignment="1">
      <alignment horizontal="center" vertical="center"/>
    </xf>
    <xf numFmtId="0" fontId="16" fillId="0" borderId="0" xfId="0" applyFont="1" applyAlignment="1">
      <alignment horizontal="center" vertical="center"/>
    </xf>
    <xf numFmtId="0" fontId="0" fillId="0" borderId="40" xfId="0" applyBorder="1" applyAlignment="1">
      <alignment vertical="center"/>
    </xf>
    <xf numFmtId="0" fontId="6" fillId="0" borderId="39" xfId="0" applyFont="1" applyBorder="1" applyAlignment="1">
      <alignment horizontal="center" vertical="center"/>
    </xf>
    <xf numFmtId="0" fontId="0" fillId="6" borderId="0" xfId="0" applyFill="1" applyAlignment="1">
      <alignment vertical="center"/>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wrapText="1"/>
    </xf>
    <xf numFmtId="49" fontId="0" fillId="0" borderId="0" xfId="0" applyNumberFormat="1" applyAlignment="1">
      <alignment horizontal="center" wrapText="1"/>
    </xf>
    <xf numFmtId="0" fontId="0" fillId="0" borderId="0" xfId="0" applyAlignment="1">
      <alignment horizontal="center"/>
    </xf>
    <xf numFmtId="0" fontId="1" fillId="3" borderId="44" xfId="0" applyFont="1" applyFill="1" applyBorder="1" applyAlignment="1">
      <alignment horizontal="right" vertical="top"/>
    </xf>
    <xf numFmtId="0" fontId="11" fillId="3" borderId="45" xfId="0" applyFont="1" applyFill="1" applyBorder="1" applyAlignment="1">
      <alignment horizontal="center" vertical="center"/>
    </xf>
    <xf numFmtId="0" fontId="11" fillId="3" borderId="46" xfId="0" applyFont="1" applyFill="1" applyBorder="1" applyAlignment="1">
      <alignment horizontal="center"/>
    </xf>
    <xf numFmtId="0" fontId="1" fillId="3" borderId="23" xfId="0" applyFont="1" applyFill="1" applyBorder="1" applyAlignment="1">
      <alignment horizontal="right" vertical="top"/>
    </xf>
    <xf numFmtId="0" fontId="11" fillId="3" borderId="0" xfId="0" applyFont="1" applyFill="1" applyAlignment="1">
      <alignment horizontal="center" vertical="center"/>
    </xf>
    <xf numFmtId="0" fontId="11" fillId="3" borderId="24" xfId="0" applyFont="1" applyFill="1" applyBorder="1" applyAlignment="1">
      <alignment horizontal="center"/>
    </xf>
    <xf numFmtId="0" fontId="1" fillId="3" borderId="25" xfId="0" applyFont="1" applyFill="1" applyBorder="1" applyAlignment="1">
      <alignment horizontal="right" vertical="top"/>
    </xf>
    <xf numFmtId="0" fontId="11" fillId="3" borderId="26" xfId="0" applyFont="1" applyFill="1" applyBorder="1" applyAlignment="1">
      <alignment horizontal="center" vertical="center"/>
    </xf>
    <xf numFmtId="0" fontId="11" fillId="3" borderId="27" xfId="0" applyFont="1" applyFill="1" applyBorder="1" applyAlignment="1">
      <alignment horizontal="center"/>
    </xf>
    <xf numFmtId="0" fontId="2" fillId="0" borderId="29" xfId="0" applyFont="1" applyBorder="1" applyAlignment="1">
      <alignment horizontal="center" vertical="top" wrapText="1"/>
    </xf>
    <xf numFmtId="0" fontId="12" fillId="0" borderId="33" xfId="0" applyFont="1" applyBorder="1" applyAlignment="1">
      <alignment vertical="top" wrapText="1"/>
    </xf>
    <xf numFmtId="0" fontId="2" fillId="0" borderId="0" xfId="0" applyFont="1" applyAlignment="1">
      <alignment horizontal="center" vertical="top" wrapText="1"/>
    </xf>
    <xf numFmtId="0" fontId="12" fillId="0" borderId="37" xfId="0" applyFont="1" applyBorder="1" applyAlignment="1">
      <alignment vertical="top" wrapText="1"/>
    </xf>
    <xf numFmtId="0" fontId="2" fillId="0" borderId="7" xfId="0" applyFont="1" applyBorder="1" applyAlignment="1">
      <alignment horizontal="center" vertical="top" wrapText="1"/>
    </xf>
    <xf numFmtId="0" fontId="12" fillId="0" borderId="34" xfId="0" applyFont="1" applyBorder="1" applyAlignment="1">
      <alignment vertical="top" wrapText="1"/>
    </xf>
    <xf numFmtId="0" fontId="0" fillId="0" borderId="37" xfId="0" applyBorder="1" applyAlignment="1">
      <alignment vertical="top" wrapText="1"/>
    </xf>
    <xf numFmtId="0" fontId="0" fillId="0" borderId="34" xfId="0" applyBorder="1" applyAlignment="1">
      <alignment vertical="top" wrapText="1"/>
    </xf>
    <xf numFmtId="164" fontId="0" fillId="0" borderId="29" xfId="0" applyNumberFormat="1" applyBorder="1" applyAlignment="1" applyProtection="1">
      <alignment horizontal="left" vertical="top"/>
      <protection locked="0"/>
    </xf>
    <xf numFmtId="0" fontId="0" fillId="0" borderId="0" xfId="0" applyAlignment="1" applyProtection="1">
      <alignment horizontal="left" vertical="top" wrapText="1"/>
      <protection locked="0"/>
    </xf>
    <xf numFmtId="0" fontId="0" fillId="0" borderId="7" xfId="0" applyBorder="1" applyAlignment="1" applyProtection="1">
      <alignment horizontal="left" vertical="top"/>
      <protection locked="0"/>
    </xf>
    <xf numFmtId="0" fontId="13" fillId="0" borderId="8" xfId="0" applyFont="1" applyBorder="1" applyAlignment="1" applyProtection="1">
      <alignment vertical="top" wrapText="1"/>
      <protection locked="0"/>
    </xf>
    <xf numFmtId="164" fontId="0" fillId="0" borderId="0" xfId="0" applyNumberFormat="1" applyAlignment="1" applyProtection="1">
      <alignment horizontal="left" vertical="top"/>
      <protection locked="0"/>
    </xf>
    <xf numFmtId="164" fontId="0" fillId="0" borderId="7" xfId="0" applyNumberFormat="1"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0" xfId="0" applyAlignment="1" applyProtection="1">
      <alignment horizontal="left" vertical="top"/>
      <protection locked="0"/>
    </xf>
    <xf numFmtId="9" fontId="0" fillId="0" borderId="0" xfId="0" applyNumberFormat="1" applyAlignment="1" applyProtection="1">
      <alignment horizontal="left" vertical="top"/>
      <protection locked="0"/>
    </xf>
    <xf numFmtId="0" fontId="0" fillId="0" borderId="30" xfId="0" applyBorder="1" applyAlignment="1" applyProtection="1">
      <alignment wrapText="1"/>
      <protection locked="0"/>
    </xf>
    <xf numFmtId="0" fontId="0" fillId="0" borderId="5" xfId="0" applyBorder="1" applyAlignment="1" applyProtection="1">
      <alignment wrapText="1"/>
      <protection locked="0"/>
    </xf>
    <xf numFmtId="0" fontId="0" fillId="0" borderId="8" xfId="0" applyBorder="1" applyAlignment="1" applyProtection="1">
      <alignment wrapText="1"/>
      <protection locked="0"/>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6"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0" fillId="0" borderId="21" xfId="0" applyBorder="1" applyAlignment="1">
      <alignment horizontal="left" vertical="top" wrapText="1"/>
    </xf>
    <xf numFmtId="0" fontId="0" fillId="0" borderId="2"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1" fillId="3" borderId="0" xfId="0" applyFont="1" applyFill="1" applyAlignment="1">
      <alignment horizontal="center"/>
    </xf>
    <xf numFmtId="0" fontId="1" fillId="4" borderId="31" xfId="0" applyFont="1" applyFill="1" applyBorder="1" applyAlignment="1">
      <alignment horizontal="center" wrapText="1"/>
    </xf>
    <xf numFmtId="0" fontId="1" fillId="4" borderId="32" xfId="0" applyFont="1" applyFill="1" applyBorder="1" applyAlignment="1">
      <alignment horizontal="center" wrapText="1"/>
    </xf>
    <xf numFmtId="0" fontId="1" fillId="2" borderId="33"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4"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9" xfId="0" applyFont="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2" fontId="10" fillId="0" borderId="29" xfId="0" applyNumberFormat="1" applyFont="1" applyBorder="1" applyAlignment="1">
      <alignment horizontal="center" vertical="center"/>
    </xf>
    <xf numFmtId="2" fontId="10" fillId="0" borderId="0" xfId="0" applyNumberFormat="1" applyFont="1" applyAlignment="1">
      <alignment horizontal="center" vertical="center"/>
    </xf>
    <xf numFmtId="0" fontId="16" fillId="0" borderId="33" xfId="0" applyFont="1" applyBorder="1" applyAlignment="1">
      <alignment horizontal="center"/>
    </xf>
    <xf numFmtId="0" fontId="16" fillId="0" borderId="37" xfId="0" applyFont="1" applyBorder="1" applyAlignment="1">
      <alignment horizontal="center"/>
    </xf>
    <xf numFmtId="0" fontId="16" fillId="0" borderId="34" xfId="0" applyFont="1" applyBorder="1" applyAlignment="1">
      <alignment horizontal="center"/>
    </xf>
    <xf numFmtId="0" fontId="0" fillId="6" borderId="45" xfId="0" applyFill="1" applyBorder="1" applyAlignment="1">
      <alignment horizontal="left" wrapText="1"/>
    </xf>
    <xf numFmtId="0" fontId="0" fillId="6" borderId="0" xfId="0" applyFill="1" applyAlignment="1">
      <alignment horizontal="left" wrapText="1"/>
    </xf>
    <xf numFmtId="2" fontId="10" fillId="0" borderId="28" xfId="0" applyNumberFormat="1" applyFont="1" applyBorder="1" applyAlignment="1">
      <alignment horizontal="center" vertical="center"/>
    </xf>
    <xf numFmtId="2" fontId="10" fillId="0" borderId="4" xfId="0" applyNumberFormat="1" applyFont="1" applyBorder="1" applyAlignment="1">
      <alignment horizontal="center" vertical="center"/>
    </xf>
    <xf numFmtId="0" fontId="10" fillId="0" borderId="44" xfId="0" applyFont="1" applyBorder="1" applyAlignment="1">
      <alignment horizontal="center" vertical="top" wrapText="1"/>
    </xf>
    <xf numFmtId="0" fontId="10" fillId="0" borderId="23" xfId="0" applyFont="1" applyBorder="1" applyAlignment="1">
      <alignment horizontal="center" vertical="top" wrapText="1"/>
    </xf>
    <xf numFmtId="0" fontId="10" fillId="0" borderId="25" xfId="0" applyFont="1" applyBorder="1" applyAlignment="1">
      <alignment horizontal="center" vertical="top" wrapText="1"/>
    </xf>
    <xf numFmtId="0" fontId="16" fillId="10" borderId="45" xfId="0" applyFont="1" applyFill="1" applyBorder="1" applyAlignment="1">
      <alignment horizontal="left" vertical="top" wrapText="1"/>
    </xf>
    <xf numFmtId="0" fontId="16" fillId="10" borderId="0" xfId="0" applyFont="1" applyFill="1" applyAlignment="1">
      <alignment horizontal="left" vertical="top" wrapText="1"/>
    </xf>
    <xf numFmtId="0" fontId="16" fillId="10" borderId="26" xfId="0" applyFont="1" applyFill="1" applyBorder="1" applyAlignment="1">
      <alignment horizontal="left" vertical="top" wrapText="1"/>
    </xf>
    <xf numFmtId="0" fontId="16" fillId="11" borderId="45" xfId="0" applyFont="1" applyFill="1" applyBorder="1" applyAlignment="1">
      <alignment horizontal="left" vertical="top" wrapText="1"/>
    </xf>
    <xf numFmtId="0" fontId="16" fillId="11" borderId="0" xfId="0" applyFont="1" applyFill="1" applyAlignment="1">
      <alignment horizontal="left" vertical="top" wrapText="1"/>
    </xf>
    <xf numFmtId="0" fontId="16" fillId="11" borderId="26" xfId="0" applyFont="1" applyFill="1" applyBorder="1" applyAlignment="1">
      <alignment horizontal="left" vertical="top" wrapText="1"/>
    </xf>
    <xf numFmtId="0" fontId="16" fillId="12" borderId="46" xfId="0" applyFont="1" applyFill="1" applyBorder="1" applyAlignment="1">
      <alignment horizontal="left" vertical="top" wrapText="1"/>
    </xf>
    <xf numFmtId="0" fontId="16" fillId="12" borderId="24" xfId="0" applyFont="1" applyFill="1" applyBorder="1" applyAlignment="1">
      <alignment horizontal="left" vertical="top" wrapText="1"/>
    </xf>
    <xf numFmtId="0" fontId="16" fillId="12" borderId="27" xfId="0" applyFont="1" applyFill="1" applyBorder="1" applyAlignment="1">
      <alignment horizontal="left" vertical="top" wrapText="1"/>
    </xf>
    <xf numFmtId="0" fontId="10" fillId="0" borderId="44" xfId="0" applyFont="1" applyBorder="1" applyAlignment="1">
      <alignment horizontal="center" vertical="top"/>
    </xf>
    <xf numFmtId="0" fontId="10" fillId="0" borderId="23" xfId="0" applyFont="1" applyBorder="1" applyAlignment="1">
      <alignment horizontal="center" vertical="top"/>
    </xf>
    <xf numFmtId="0" fontId="10" fillId="0" borderId="25" xfId="0" applyFont="1" applyBorder="1" applyAlignment="1">
      <alignment horizontal="center" vertical="top"/>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0" fillId="0" borderId="2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9" xfId="0" applyFont="1" applyBorder="1" applyAlignment="1">
      <alignment horizontal="center" vertical="top" wrapText="1"/>
    </xf>
    <xf numFmtId="0" fontId="10" fillId="0" borderId="0" xfId="0" applyFont="1" applyAlignment="1">
      <alignment horizontal="center" vertical="top" wrapText="1"/>
    </xf>
    <xf numFmtId="0" fontId="10" fillId="0" borderId="6" xfId="0" applyFont="1" applyBorder="1" applyAlignment="1">
      <alignment horizontal="center" vertical="center" wrapText="1"/>
    </xf>
    <xf numFmtId="0" fontId="14" fillId="4" borderId="35" xfId="0" applyFont="1" applyFill="1" applyBorder="1" applyAlignment="1">
      <alignment horizontal="center" wrapText="1"/>
    </xf>
    <xf numFmtId="0" fontId="14" fillId="4" borderId="36" xfId="0" applyFont="1" applyFill="1" applyBorder="1" applyAlignment="1">
      <alignment horizontal="center" wrapText="1"/>
    </xf>
    <xf numFmtId="0" fontId="14" fillId="4" borderId="47" xfId="0" applyFont="1" applyFill="1" applyBorder="1" applyAlignment="1">
      <alignment horizontal="center" wrapText="1"/>
    </xf>
    <xf numFmtId="0" fontId="14" fillId="3" borderId="35" xfId="0" applyFont="1" applyFill="1" applyBorder="1" applyAlignment="1">
      <alignment horizontal="center"/>
    </xf>
    <xf numFmtId="0" fontId="14" fillId="3" borderId="36" xfId="0" applyFont="1" applyFill="1" applyBorder="1" applyAlignment="1">
      <alignment horizontal="center"/>
    </xf>
    <xf numFmtId="0" fontId="20" fillId="0" borderId="0" xfId="0" applyFont="1" applyAlignment="1">
      <alignment horizontal="left"/>
    </xf>
  </cellXfs>
  <cellStyles count="1">
    <cellStyle name="Normal" xfId="0" builtinId="0"/>
  </cellStyles>
  <dxfs count="10">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0000"/>
        </patternFill>
      </fill>
    </dxf>
    <dxf>
      <fill>
        <patternFill patternType="none">
          <bgColor auto="1"/>
        </patternFill>
      </fill>
    </dxf>
    <dxf>
      <font>
        <color rgb="FF006100"/>
      </font>
      <fill>
        <patternFill>
          <bgColor rgb="FFC6EFCE"/>
        </patternFill>
      </fill>
    </dxf>
    <dxf>
      <fill>
        <patternFill>
          <bgColor rgb="FF00B050"/>
        </patternFill>
      </fill>
    </dxf>
    <dxf>
      <fill>
        <patternFill>
          <bgColor rgb="FFFFC000"/>
        </patternFill>
      </fill>
    </dxf>
    <dxf>
      <fill>
        <patternFill>
          <bgColor rgb="FFFF0000"/>
        </patternFill>
      </fill>
    </dxf>
    <dxf>
      <fill>
        <patternFill patternType="none">
          <bgColor auto="1"/>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B61A-A32A-4197-B7C7-881030FE7F60}">
  <sheetPr codeName="Sheet1"/>
  <dimension ref="A3:U41"/>
  <sheetViews>
    <sheetView tabSelected="1" topLeftCell="A5" zoomScale="90" zoomScaleNormal="90" workbookViewId="0">
      <selection activeCell="AA34" sqref="AA34"/>
    </sheetView>
  </sheetViews>
  <sheetFormatPr defaultColWidth="9" defaultRowHeight="14.25" x14ac:dyDescent="0.45"/>
  <cols>
    <col min="1" max="1" width="9" style="2"/>
    <col min="2" max="20" width="6.73046875" style="2" customWidth="1"/>
    <col min="21" max="16384" width="9" style="2"/>
  </cols>
  <sheetData>
    <row r="3" spans="1:21" ht="14.65" thickBot="1" x14ac:dyDescent="0.5">
      <c r="B3" s="7"/>
      <c r="C3" s="7"/>
      <c r="D3" s="7"/>
      <c r="E3" s="7"/>
      <c r="F3" s="7"/>
      <c r="G3" s="7"/>
      <c r="H3" s="7"/>
      <c r="I3" s="7"/>
      <c r="J3" s="7"/>
      <c r="K3" s="7"/>
      <c r="L3" s="7"/>
      <c r="M3" s="7"/>
      <c r="N3" s="7"/>
      <c r="O3" s="7"/>
      <c r="P3" s="7"/>
      <c r="Q3" s="7"/>
      <c r="R3" s="7"/>
      <c r="S3" s="7"/>
      <c r="T3" s="7"/>
    </row>
    <row r="4" spans="1:21" s="3" customFormat="1" ht="35.25" customHeight="1" x14ac:dyDescent="0.55000000000000004">
      <c r="A4" s="5"/>
      <c r="B4" s="102" t="s">
        <v>132</v>
      </c>
      <c r="C4" s="103"/>
      <c r="D4" s="103"/>
      <c r="E4" s="103"/>
      <c r="F4" s="103"/>
      <c r="G4" s="103"/>
      <c r="H4" s="103"/>
      <c r="I4" s="103"/>
      <c r="J4" s="103"/>
      <c r="K4" s="103"/>
      <c r="L4" s="103"/>
      <c r="M4" s="103"/>
      <c r="N4" s="103"/>
      <c r="O4" s="103"/>
      <c r="P4" s="103"/>
      <c r="Q4" s="103"/>
      <c r="R4" s="103"/>
      <c r="S4" s="103"/>
      <c r="T4" s="104"/>
      <c r="U4" s="8"/>
    </row>
    <row r="5" spans="1:21" ht="13.15" customHeight="1" x14ac:dyDescent="0.55000000000000004">
      <c r="A5" s="6"/>
      <c r="B5" s="105"/>
      <c r="C5" s="106"/>
      <c r="D5" s="106"/>
      <c r="E5" s="106"/>
      <c r="F5" s="106"/>
      <c r="G5" s="106"/>
      <c r="H5" s="106"/>
      <c r="I5" s="106"/>
      <c r="J5" s="106"/>
      <c r="K5" s="106"/>
      <c r="L5" s="106"/>
      <c r="M5" s="106"/>
      <c r="N5" s="106"/>
      <c r="O5" s="106"/>
      <c r="P5" s="106"/>
      <c r="Q5" s="106"/>
      <c r="R5" s="106"/>
      <c r="S5" s="106"/>
      <c r="T5" s="107"/>
      <c r="U5" s="9"/>
    </row>
    <row r="6" spans="1:21" ht="18.399999999999999" customHeight="1" x14ac:dyDescent="0.55000000000000004">
      <c r="A6" s="6"/>
      <c r="B6" s="105" t="s">
        <v>131</v>
      </c>
      <c r="C6" s="108"/>
      <c r="D6" s="108"/>
      <c r="E6" s="108"/>
      <c r="F6" s="108"/>
      <c r="G6" s="108"/>
      <c r="H6" s="108"/>
      <c r="I6" s="108"/>
      <c r="J6" s="108"/>
      <c r="K6" s="108"/>
      <c r="L6" s="108"/>
      <c r="M6" s="108"/>
      <c r="N6" s="108"/>
      <c r="O6" s="108"/>
      <c r="P6" s="108"/>
      <c r="Q6" s="108"/>
      <c r="R6" s="108"/>
      <c r="S6" s="108"/>
      <c r="T6" s="109"/>
      <c r="U6" s="9"/>
    </row>
    <row r="7" spans="1:21" x14ac:dyDescent="0.45">
      <c r="A7" s="6"/>
      <c r="B7" s="11"/>
      <c r="T7" s="12"/>
      <c r="U7" s="9"/>
    </row>
    <row r="8" spans="1:21" x14ac:dyDescent="0.45">
      <c r="A8" s="6"/>
      <c r="B8" s="11"/>
      <c r="T8" s="12"/>
      <c r="U8" s="9"/>
    </row>
    <row r="9" spans="1:21" ht="14.1" hidden="1" customHeight="1" x14ac:dyDescent="0.45">
      <c r="A9" s="6"/>
      <c r="B9" s="110" t="s">
        <v>150</v>
      </c>
      <c r="C9" s="111"/>
      <c r="D9" s="111"/>
      <c r="E9" s="111"/>
      <c r="F9" s="111"/>
      <c r="G9" s="111"/>
      <c r="H9" s="111"/>
      <c r="I9" s="111"/>
      <c r="J9" s="111"/>
      <c r="K9" s="111"/>
      <c r="L9" s="111"/>
      <c r="M9" s="111"/>
      <c r="N9" s="111"/>
      <c r="O9" s="111"/>
      <c r="P9" s="111"/>
      <c r="Q9" s="111"/>
      <c r="R9" s="111"/>
      <c r="S9" s="111"/>
      <c r="T9" s="112"/>
      <c r="U9" s="9"/>
    </row>
    <row r="10" spans="1:21" ht="15" customHeight="1" x14ac:dyDescent="0.45">
      <c r="A10" s="6"/>
      <c r="B10" s="113"/>
      <c r="C10" s="114"/>
      <c r="D10" s="114"/>
      <c r="E10" s="114"/>
      <c r="F10" s="114"/>
      <c r="G10" s="114"/>
      <c r="H10" s="114"/>
      <c r="I10" s="114"/>
      <c r="J10" s="114"/>
      <c r="K10" s="114"/>
      <c r="L10" s="114"/>
      <c r="M10" s="114"/>
      <c r="N10" s="114"/>
      <c r="O10" s="114"/>
      <c r="P10" s="114"/>
      <c r="Q10" s="114"/>
      <c r="R10" s="114"/>
      <c r="S10" s="114"/>
      <c r="T10" s="115"/>
      <c r="U10" s="9"/>
    </row>
    <row r="11" spans="1:21" ht="29.1" customHeight="1" x14ac:dyDescent="0.45">
      <c r="A11" s="6"/>
      <c r="B11" s="113"/>
      <c r="C11" s="114"/>
      <c r="D11" s="114"/>
      <c r="E11" s="114"/>
      <c r="F11" s="114"/>
      <c r="G11" s="114"/>
      <c r="H11" s="114"/>
      <c r="I11" s="114"/>
      <c r="J11" s="114"/>
      <c r="K11" s="114"/>
      <c r="L11" s="114"/>
      <c r="M11" s="114"/>
      <c r="N11" s="114"/>
      <c r="O11" s="114"/>
      <c r="P11" s="114"/>
      <c r="Q11" s="114"/>
      <c r="R11" s="114"/>
      <c r="S11" s="114"/>
      <c r="T11" s="115"/>
      <c r="U11" s="9"/>
    </row>
    <row r="12" spans="1:21" ht="11.1" customHeight="1" x14ac:dyDescent="0.45">
      <c r="A12" s="6"/>
      <c r="B12" s="113"/>
      <c r="C12" s="114"/>
      <c r="D12" s="114"/>
      <c r="E12" s="114"/>
      <c r="F12" s="114"/>
      <c r="G12" s="114"/>
      <c r="H12" s="114"/>
      <c r="I12" s="114"/>
      <c r="J12" s="114"/>
      <c r="K12" s="114"/>
      <c r="L12" s="114"/>
      <c r="M12" s="114"/>
      <c r="N12" s="114"/>
      <c r="O12" s="114"/>
      <c r="P12" s="114"/>
      <c r="Q12" s="114"/>
      <c r="R12" s="114"/>
      <c r="S12" s="114"/>
      <c r="T12" s="115"/>
      <c r="U12" s="9"/>
    </row>
    <row r="13" spans="1:21" x14ac:dyDescent="0.45">
      <c r="A13" s="6"/>
      <c r="B13" s="113"/>
      <c r="C13" s="114"/>
      <c r="D13" s="114"/>
      <c r="E13" s="114"/>
      <c r="F13" s="114"/>
      <c r="G13" s="114"/>
      <c r="H13" s="114"/>
      <c r="I13" s="114"/>
      <c r="J13" s="114"/>
      <c r="K13" s="114"/>
      <c r="L13" s="114"/>
      <c r="M13" s="114"/>
      <c r="N13" s="114"/>
      <c r="O13" s="114"/>
      <c r="P13" s="114"/>
      <c r="Q13" s="114"/>
      <c r="R13" s="114"/>
      <c r="S13" s="114"/>
      <c r="T13" s="115"/>
      <c r="U13" s="9"/>
    </row>
    <row r="14" spans="1:21" x14ac:dyDescent="0.45">
      <c r="A14" s="6"/>
      <c r="B14" s="113"/>
      <c r="C14" s="114"/>
      <c r="D14" s="114"/>
      <c r="E14" s="114"/>
      <c r="F14" s="114"/>
      <c r="G14" s="114"/>
      <c r="H14" s="114"/>
      <c r="I14" s="114"/>
      <c r="J14" s="114"/>
      <c r="K14" s="114"/>
      <c r="L14" s="114"/>
      <c r="M14" s="114"/>
      <c r="N14" s="114"/>
      <c r="O14" s="114"/>
      <c r="P14" s="114"/>
      <c r="Q14" s="114"/>
      <c r="R14" s="114"/>
      <c r="S14" s="114"/>
      <c r="T14" s="115"/>
      <c r="U14" s="9"/>
    </row>
    <row r="15" spans="1:21" x14ac:dyDescent="0.45">
      <c r="A15" s="6"/>
      <c r="B15" s="113"/>
      <c r="C15" s="114"/>
      <c r="D15" s="114"/>
      <c r="E15" s="114"/>
      <c r="F15" s="114"/>
      <c r="G15" s="114"/>
      <c r="H15" s="114"/>
      <c r="I15" s="114"/>
      <c r="J15" s="114"/>
      <c r="K15" s="114"/>
      <c r="L15" s="114"/>
      <c r="M15" s="114"/>
      <c r="N15" s="114"/>
      <c r="O15" s="114"/>
      <c r="P15" s="114"/>
      <c r="Q15" s="114"/>
      <c r="R15" s="114"/>
      <c r="S15" s="114"/>
      <c r="T15" s="115"/>
      <c r="U15" s="9"/>
    </row>
    <row r="16" spans="1:21" x14ac:dyDescent="0.45">
      <c r="A16" s="6"/>
      <c r="B16" s="113"/>
      <c r="C16" s="114"/>
      <c r="D16" s="114"/>
      <c r="E16" s="114"/>
      <c r="F16" s="114"/>
      <c r="G16" s="114"/>
      <c r="H16" s="114"/>
      <c r="I16" s="114"/>
      <c r="J16" s="114"/>
      <c r="K16" s="114"/>
      <c r="L16" s="114"/>
      <c r="M16" s="114"/>
      <c r="N16" s="114"/>
      <c r="O16" s="114"/>
      <c r="P16" s="114"/>
      <c r="Q16" s="114"/>
      <c r="R16" s="114"/>
      <c r="S16" s="114"/>
      <c r="T16" s="115"/>
      <c r="U16" s="9"/>
    </row>
    <row r="17" spans="1:21" x14ac:dyDescent="0.45">
      <c r="A17" s="6"/>
      <c r="B17" s="113"/>
      <c r="C17" s="114"/>
      <c r="D17" s="114"/>
      <c r="E17" s="114"/>
      <c r="F17" s="114"/>
      <c r="G17" s="114"/>
      <c r="H17" s="114"/>
      <c r="I17" s="114"/>
      <c r="J17" s="114"/>
      <c r="K17" s="114"/>
      <c r="L17" s="114"/>
      <c r="M17" s="114"/>
      <c r="N17" s="114"/>
      <c r="O17" s="114"/>
      <c r="P17" s="114"/>
      <c r="Q17" s="114"/>
      <c r="R17" s="114"/>
      <c r="S17" s="114"/>
      <c r="T17" s="115"/>
      <c r="U17" s="9"/>
    </row>
    <row r="18" spans="1:21" x14ac:dyDescent="0.45">
      <c r="A18" s="6"/>
      <c r="B18" s="113"/>
      <c r="C18" s="114"/>
      <c r="D18" s="114"/>
      <c r="E18" s="114"/>
      <c r="F18" s="114"/>
      <c r="G18" s="114"/>
      <c r="H18" s="114"/>
      <c r="I18" s="114"/>
      <c r="J18" s="114"/>
      <c r="K18" s="114"/>
      <c r="L18" s="114"/>
      <c r="M18" s="114"/>
      <c r="N18" s="114"/>
      <c r="O18" s="114"/>
      <c r="P18" s="114"/>
      <c r="Q18" s="114"/>
      <c r="R18" s="114"/>
      <c r="S18" s="114"/>
      <c r="T18" s="115"/>
      <c r="U18" s="9"/>
    </row>
    <row r="19" spans="1:21" x14ac:dyDescent="0.45">
      <c r="A19" s="6"/>
      <c r="B19" s="113"/>
      <c r="C19" s="114"/>
      <c r="D19" s="114"/>
      <c r="E19" s="114"/>
      <c r="F19" s="114"/>
      <c r="G19" s="114"/>
      <c r="H19" s="114"/>
      <c r="I19" s="114"/>
      <c r="J19" s="114"/>
      <c r="K19" s="114"/>
      <c r="L19" s="114"/>
      <c r="M19" s="114"/>
      <c r="N19" s="114"/>
      <c r="O19" s="114"/>
      <c r="P19" s="114"/>
      <c r="Q19" s="114"/>
      <c r="R19" s="114"/>
      <c r="S19" s="114"/>
      <c r="T19" s="115"/>
      <c r="U19" s="9"/>
    </row>
    <row r="20" spans="1:21" x14ac:dyDescent="0.45">
      <c r="A20" s="6"/>
      <c r="B20" s="113"/>
      <c r="C20" s="114"/>
      <c r="D20" s="114"/>
      <c r="E20" s="114"/>
      <c r="F20" s="114"/>
      <c r="G20" s="114"/>
      <c r="H20" s="114"/>
      <c r="I20" s="114"/>
      <c r="J20" s="114"/>
      <c r="K20" s="114"/>
      <c r="L20" s="114"/>
      <c r="M20" s="114"/>
      <c r="N20" s="114"/>
      <c r="O20" s="114"/>
      <c r="P20" s="114"/>
      <c r="Q20" s="114"/>
      <c r="R20" s="114"/>
      <c r="S20" s="114"/>
      <c r="T20" s="115"/>
      <c r="U20" s="9"/>
    </row>
    <row r="21" spans="1:21" x14ac:dyDescent="0.45">
      <c r="A21" s="6"/>
      <c r="B21" s="113"/>
      <c r="C21" s="114"/>
      <c r="D21" s="114"/>
      <c r="E21" s="114"/>
      <c r="F21" s="114"/>
      <c r="G21" s="114"/>
      <c r="H21" s="114"/>
      <c r="I21" s="114"/>
      <c r="J21" s="114"/>
      <c r="K21" s="114"/>
      <c r="L21" s="114"/>
      <c r="M21" s="114"/>
      <c r="N21" s="114"/>
      <c r="O21" s="114"/>
      <c r="P21" s="114"/>
      <c r="Q21" s="114"/>
      <c r="R21" s="114"/>
      <c r="S21" s="114"/>
      <c r="T21" s="115"/>
      <c r="U21" s="9"/>
    </row>
    <row r="22" spans="1:21" x14ac:dyDescent="0.45">
      <c r="A22" s="6"/>
      <c r="B22" s="113"/>
      <c r="C22" s="114"/>
      <c r="D22" s="114"/>
      <c r="E22" s="114"/>
      <c r="F22" s="114"/>
      <c r="G22" s="114"/>
      <c r="H22" s="114"/>
      <c r="I22" s="114"/>
      <c r="J22" s="114"/>
      <c r="K22" s="114"/>
      <c r="L22" s="114"/>
      <c r="M22" s="114"/>
      <c r="N22" s="114"/>
      <c r="O22" s="114"/>
      <c r="P22" s="114"/>
      <c r="Q22" s="114"/>
      <c r="R22" s="114"/>
      <c r="S22" s="114"/>
      <c r="T22" s="115"/>
      <c r="U22" s="9"/>
    </row>
    <row r="23" spans="1:21" x14ac:dyDescent="0.45">
      <c r="A23" s="6"/>
      <c r="B23" s="113"/>
      <c r="C23" s="114"/>
      <c r="D23" s="114"/>
      <c r="E23" s="114"/>
      <c r="F23" s="114"/>
      <c r="G23" s="114"/>
      <c r="H23" s="114"/>
      <c r="I23" s="114"/>
      <c r="J23" s="114"/>
      <c r="K23" s="114"/>
      <c r="L23" s="114"/>
      <c r="M23" s="114"/>
      <c r="N23" s="114"/>
      <c r="O23" s="114"/>
      <c r="P23" s="114"/>
      <c r="Q23" s="114"/>
      <c r="R23" s="114"/>
      <c r="S23" s="114"/>
      <c r="T23" s="115"/>
      <c r="U23" s="9"/>
    </row>
    <row r="24" spans="1:21" x14ac:dyDescent="0.45">
      <c r="A24" s="6"/>
      <c r="B24" s="113"/>
      <c r="C24" s="114"/>
      <c r="D24" s="114"/>
      <c r="E24" s="114"/>
      <c r="F24" s="114"/>
      <c r="G24" s="114"/>
      <c r="H24" s="114"/>
      <c r="I24" s="114"/>
      <c r="J24" s="114"/>
      <c r="K24" s="114"/>
      <c r="L24" s="114"/>
      <c r="M24" s="114"/>
      <c r="N24" s="114"/>
      <c r="O24" s="114"/>
      <c r="P24" s="114"/>
      <c r="Q24" s="114"/>
      <c r="R24" s="114"/>
      <c r="S24" s="114"/>
      <c r="T24" s="115"/>
      <c r="U24" s="9"/>
    </row>
    <row r="25" spans="1:21" x14ac:dyDescent="0.45">
      <c r="A25" s="6"/>
      <c r="B25" s="113"/>
      <c r="C25" s="114"/>
      <c r="D25" s="114"/>
      <c r="E25" s="114"/>
      <c r="F25" s="114"/>
      <c r="G25" s="114"/>
      <c r="H25" s="114"/>
      <c r="I25" s="114"/>
      <c r="J25" s="114"/>
      <c r="K25" s="114"/>
      <c r="L25" s="114"/>
      <c r="M25" s="114"/>
      <c r="N25" s="114"/>
      <c r="O25" s="114"/>
      <c r="P25" s="114"/>
      <c r="Q25" s="114"/>
      <c r="R25" s="114"/>
      <c r="S25" s="114"/>
      <c r="T25" s="115"/>
      <c r="U25" s="9"/>
    </row>
    <row r="26" spans="1:21" x14ac:dyDescent="0.45">
      <c r="A26" s="6"/>
      <c r="B26" s="113"/>
      <c r="C26" s="114"/>
      <c r="D26" s="114"/>
      <c r="E26" s="114"/>
      <c r="F26" s="114"/>
      <c r="G26" s="114"/>
      <c r="H26" s="114"/>
      <c r="I26" s="114"/>
      <c r="J26" s="114"/>
      <c r="K26" s="114"/>
      <c r="L26" s="114"/>
      <c r="M26" s="114"/>
      <c r="N26" s="114"/>
      <c r="O26" s="114"/>
      <c r="P26" s="114"/>
      <c r="Q26" s="114"/>
      <c r="R26" s="114"/>
      <c r="S26" s="114"/>
      <c r="T26" s="115"/>
      <c r="U26" s="9"/>
    </row>
    <row r="27" spans="1:21" x14ac:dyDescent="0.45">
      <c r="A27" s="6"/>
      <c r="B27" s="113"/>
      <c r="C27" s="114"/>
      <c r="D27" s="114"/>
      <c r="E27" s="114"/>
      <c r="F27" s="114"/>
      <c r="G27" s="114"/>
      <c r="H27" s="114"/>
      <c r="I27" s="114"/>
      <c r="J27" s="114"/>
      <c r="K27" s="114"/>
      <c r="L27" s="114"/>
      <c r="M27" s="114"/>
      <c r="N27" s="114"/>
      <c r="O27" s="114"/>
      <c r="P27" s="114"/>
      <c r="Q27" s="114"/>
      <c r="R27" s="114"/>
      <c r="S27" s="114"/>
      <c r="T27" s="115"/>
      <c r="U27" s="9"/>
    </row>
    <row r="28" spans="1:21" x14ac:dyDescent="0.45">
      <c r="A28" s="6"/>
      <c r="B28" s="113"/>
      <c r="C28" s="114"/>
      <c r="D28" s="114"/>
      <c r="E28" s="114"/>
      <c r="F28" s="114"/>
      <c r="G28" s="114"/>
      <c r="H28" s="114"/>
      <c r="I28" s="114"/>
      <c r="J28" s="114"/>
      <c r="K28" s="114"/>
      <c r="L28" s="114"/>
      <c r="M28" s="114"/>
      <c r="N28" s="114"/>
      <c r="O28" s="114"/>
      <c r="P28" s="114"/>
      <c r="Q28" s="114"/>
      <c r="R28" s="114"/>
      <c r="S28" s="114"/>
      <c r="T28" s="115"/>
      <c r="U28" s="9"/>
    </row>
    <row r="29" spans="1:21" x14ac:dyDescent="0.45">
      <c r="A29" s="6"/>
      <c r="B29" s="113"/>
      <c r="C29" s="114"/>
      <c r="D29" s="114"/>
      <c r="E29" s="114"/>
      <c r="F29" s="114"/>
      <c r="G29" s="114"/>
      <c r="H29" s="114"/>
      <c r="I29" s="114"/>
      <c r="J29" s="114"/>
      <c r="K29" s="114"/>
      <c r="L29" s="114"/>
      <c r="M29" s="114"/>
      <c r="N29" s="114"/>
      <c r="O29" s="114"/>
      <c r="P29" s="114"/>
      <c r="Q29" s="114"/>
      <c r="R29" s="114"/>
      <c r="S29" s="114"/>
      <c r="T29" s="115"/>
      <c r="U29" s="9"/>
    </row>
    <row r="30" spans="1:21" x14ac:dyDescent="0.45">
      <c r="A30" s="6"/>
      <c r="B30" s="113"/>
      <c r="C30" s="114"/>
      <c r="D30" s="114"/>
      <c r="E30" s="114"/>
      <c r="F30" s="114"/>
      <c r="G30" s="114"/>
      <c r="H30" s="114"/>
      <c r="I30" s="114"/>
      <c r="J30" s="114"/>
      <c r="K30" s="114"/>
      <c r="L30" s="114"/>
      <c r="M30" s="114"/>
      <c r="N30" s="114"/>
      <c r="O30" s="114"/>
      <c r="P30" s="114"/>
      <c r="Q30" s="114"/>
      <c r="R30" s="114"/>
      <c r="S30" s="114"/>
      <c r="T30" s="115"/>
      <c r="U30" s="9"/>
    </row>
    <row r="31" spans="1:21" x14ac:dyDescent="0.45">
      <c r="A31" s="6"/>
      <c r="B31" s="113"/>
      <c r="C31" s="114"/>
      <c r="D31" s="114"/>
      <c r="E31" s="114"/>
      <c r="F31" s="114"/>
      <c r="G31" s="114"/>
      <c r="H31" s="114"/>
      <c r="I31" s="114"/>
      <c r="J31" s="114"/>
      <c r="K31" s="114"/>
      <c r="L31" s="114"/>
      <c r="M31" s="114"/>
      <c r="N31" s="114"/>
      <c r="O31" s="114"/>
      <c r="P31" s="114"/>
      <c r="Q31" s="114"/>
      <c r="R31" s="114"/>
      <c r="S31" s="114"/>
      <c r="T31" s="115"/>
      <c r="U31" s="9"/>
    </row>
    <row r="32" spans="1:21" x14ac:dyDescent="0.45">
      <c r="A32" s="6"/>
      <c r="B32" s="113"/>
      <c r="C32" s="114"/>
      <c r="D32" s="114"/>
      <c r="E32" s="114"/>
      <c r="F32" s="114"/>
      <c r="G32" s="114"/>
      <c r="H32" s="114"/>
      <c r="I32" s="114"/>
      <c r="J32" s="114"/>
      <c r="K32" s="114"/>
      <c r="L32" s="114"/>
      <c r="M32" s="114"/>
      <c r="N32" s="114"/>
      <c r="O32" s="114"/>
      <c r="P32" s="114"/>
      <c r="Q32" s="114"/>
      <c r="R32" s="114"/>
      <c r="S32" s="114"/>
      <c r="T32" s="115"/>
      <c r="U32" s="9"/>
    </row>
    <row r="33" spans="1:21" ht="14.65" thickBot="1" x14ac:dyDescent="0.5">
      <c r="A33" s="6"/>
      <c r="B33" s="116"/>
      <c r="C33" s="117"/>
      <c r="D33" s="117"/>
      <c r="E33" s="117"/>
      <c r="F33" s="117"/>
      <c r="G33" s="117"/>
      <c r="H33" s="117"/>
      <c r="I33" s="117"/>
      <c r="J33" s="117"/>
      <c r="K33" s="117"/>
      <c r="L33" s="117"/>
      <c r="M33" s="117"/>
      <c r="N33" s="117"/>
      <c r="O33" s="117"/>
      <c r="P33" s="117"/>
      <c r="Q33" s="117"/>
      <c r="R33" s="117"/>
      <c r="S33" s="117"/>
      <c r="T33" s="118"/>
      <c r="U33" s="9"/>
    </row>
    <row r="34" spans="1:21" x14ac:dyDescent="0.45">
      <c r="B34" s="10"/>
      <c r="C34" s="10"/>
      <c r="D34" s="10"/>
      <c r="E34" s="10"/>
      <c r="F34" s="10"/>
      <c r="G34" s="10"/>
      <c r="H34" s="10"/>
      <c r="I34" s="10"/>
      <c r="J34" s="10"/>
      <c r="K34" s="10"/>
      <c r="L34" s="10"/>
      <c r="M34" s="10"/>
      <c r="N34" s="10"/>
      <c r="O34" s="10"/>
      <c r="P34" s="10"/>
      <c r="Q34" s="10"/>
      <c r="R34" s="10"/>
      <c r="S34" s="10"/>
      <c r="T34" s="10"/>
    </row>
    <row r="35" spans="1:21" ht="18" x14ac:dyDescent="0.55000000000000004">
      <c r="B35" s="30" t="s">
        <v>84</v>
      </c>
    </row>
    <row r="36" spans="1:21" x14ac:dyDescent="0.45">
      <c r="B36" s="2" t="s">
        <v>151</v>
      </c>
    </row>
    <row r="37" spans="1:21" x14ac:dyDescent="0.45">
      <c r="B37" s="2" t="s">
        <v>102</v>
      </c>
    </row>
    <row r="38" spans="1:21" x14ac:dyDescent="0.45">
      <c r="B38" s="2" t="s">
        <v>92</v>
      </c>
    </row>
    <row r="39" spans="1:21" x14ac:dyDescent="0.45">
      <c r="B39" s="2" t="s">
        <v>93</v>
      </c>
    </row>
    <row r="40" spans="1:21" x14ac:dyDescent="0.45">
      <c r="B40" s="2" t="s">
        <v>95</v>
      </c>
    </row>
    <row r="41" spans="1:21" x14ac:dyDescent="0.45">
      <c r="B41" s="2" t="s">
        <v>94</v>
      </c>
    </row>
  </sheetData>
  <mergeCells count="4">
    <mergeCell ref="B4:T4"/>
    <mergeCell ref="B5:T5"/>
    <mergeCell ref="B6:T6"/>
    <mergeCell ref="B9:T33"/>
  </mergeCells>
  <pageMargins left="0.7" right="0.7" top="0.75" bottom="0.75" header="0.3" footer="0.3"/>
  <pageSetup paperSize="9" orientation="portrait" r:id="rId1"/>
  <headerFooter>
    <oddFooter>&amp;L_x000D_&amp;1#&amp;"Calibri"&amp;11&amp;K000000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0AB19-B0CF-499B-857D-1CEB8CBA0C98}">
  <sheetPr codeName="Sheet2">
    <tabColor rgb="FF92D050"/>
  </sheetPr>
  <dimension ref="A2:AM42"/>
  <sheetViews>
    <sheetView workbookViewId="0">
      <selection activeCell="B4" sqref="B4"/>
    </sheetView>
  </sheetViews>
  <sheetFormatPr defaultRowHeight="14.25" x14ac:dyDescent="0.45"/>
  <cols>
    <col min="1" max="1" width="9.1328125" style="31"/>
    <col min="2" max="2" width="36.86328125" customWidth="1"/>
    <col min="3" max="3" width="61.86328125" customWidth="1"/>
    <col min="4" max="39" width="9.1328125" style="31"/>
  </cols>
  <sheetData>
    <row r="2" spans="2:3" x14ac:dyDescent="0.45">
      <c r="B2" s="119" t="s">
        <v>97</v>
      </c>
      <c r="C2" s="119"/>
    </row>
    <row r="3" spans="2:3" ht="21.75" customHeight="1" x14ac:dyDescent="0.45">
      <c r="B3" s="32" t="s">
        <v>98</v>
      </c>
      <c r="C3" s="33"/>
    </row>
    <row r="4" spans="2:3" ht="20.25" customHeight="1" x14ac:dyDescent="0.45">
      <c r="B4" s="32" t="s">
        <v>107</v>
      </c>
      <c r="C4" s="33"/>
    </row>
    <row r="5" spans="2:3" ht="18" customHeight="1" x14ac:dyDescent="0.45">
      <c r="B5" s="32" t="s">
        <v>99</v>
      </c>
      <c r="C5" s="33"/>
    </row>
    <row r="6" spans="2:3" ht="34.5" customHeight="1" x14ac:dyDescent="0.45">
      <c r="B6" s="32" t="s">
        <v>100</v>
      </c>
      <c r="C6" s="33"/>
    </row>
    <row r="7" spans="2:3" ht="42" customHeight="1" x14ac:dyDescent="0.45">
      <c r="B7" s="32" t="s">
        <v>101</v>
      </c>
      <c r="C7" s="33"/>
    </row>
    <row r="8" spans="2:3" ht="80.25" customHeight="1" x14ac:dyDescent="0.45">
      <c r="B8" s="32" t="s">
        <v>103</v>
      </c>
      <c r="C8" s="33"/>
    </row>
    <row r="9" spans="2:3" ht="26.25" customHeight="1" x14ac:dyDescent="0.45">
      <c r="B9" s="32" t="s">
        <v>104</v>
      </c>
      <c r="C9" s="33"/>
    </row>
    <row r="10" spans="2:3" ht="54.75" customHeight="1" x14ac:dyDescent="0.45">
      <c r="B10" s="34" t="s">
        <v>106</v>
      </c>
      <c r="C10" s="33"/>
    </row>
    <row r="11" spans="2:3" s="31" customFormat="1" x14ac:dyDescent="0.45"/>
    <row r="12" spans="2:3" s="31" customFormat="1" x14ac:dyDescent="0.45"/>
    <row r="13" spans="2:3" s="31" customFormat="1" x14ac:dyDescent="0.45"/>
    <row r="14" spans="2:3" s="31" customFormat="1" x14ac:dyDescent="0.45"/>
    <row r="15" spans="2:3" s="31" customFormat="1" x14ac:dyDescent="0.45"/>
    <row r="16" spans="2:3" s="31" customFormat="1" x14ac:dyDescent="0.45"/>
    <row r="17" s="31" customFormat="1" x14ac:dyDescent="0.45"/>
    <row r="18" s="31" customFormat="1" x14ac:dyDescent="0.45"/>
    <row r="19" s="31" customFormat="1" x14ac:dyDescent="0.45"/>
    <row r="20" s="31" customFormat="1" x14ac:dyDescent="0.45"/>
    <row r="21" s="31" customFormat="1" x14ac:dyDescent="0.45"/>
    <row r="22" s="31" customFormat="1" x14ac:dyDescent="0.45"/>
    <row r="23" s="31" customFormat="1" x14ac:dyDescent="0.45"/>
    <row r="24" s="31" customFormat="1" x14ac:dyDescent="0.45"/>
    <row r="25" s="31" customFormat="1" x14ac:dyDescent="0.45"/>
    <row r="26" s="31" customFormat="1" x14ac:dyDescent="0.45"/>
    <row r="27" s="31" customFormat="1" x14ac:dyDescent="0.45"/>
    <row r="28" s="31" customFormat="1" x14ac:dyDescent="0.45"/>
    <row r="29" s="31" customFormat="1" x14ac:dyDescent="0.45"/>
    <row r="30" s="31" customFormat="1" x14ac:dyDescent="0.45"/>
    <row r="31" s="31" customFormat="1" x14ac:dyDescent="0.45"/>
    <row r="32" s="31" customFormat="1" x14ac:dyDescent="0.45"/>
    <row r="33" s="31" customFormat="1" x14ac:dyDescent="0.45"/>
    <row r="34" s="31" customFormat="1" x14ac:dyDescent="0.45"/>
    <row r="35" s="31" customFormat="1" x14ac:dyDescent="0.45"/>
    <row r="36" s="31" customFormat="1" x14ac:dyDescent="0.45"/>
    <row r="37" s="31" customFormat="1" x14ac:dyDescent="0.45"/>
    <row r="38" s="31" customFormat="1" x14ac:dyDescent="0.45"/>
    <row r="39" s="31" customFormat="1" x14ac:dyDescent="0.45"/>
    <row r="40" s="31" customFormat="1" x14ac:dyDescent="0.45"/>
    <row r="41" s="31" customFormat="1" x14ac:dyDescent="0.45"/>
    <row r="42" s="31" customFormat="1" x14ac:dyDescent="0.45"/>
  </sheetData>
  <mergeCells count="1">
    <mergeCell ref="B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2112-7276-4F79-A6D7-C2B00D5FC334}">
  <sheetPr codeName="Sheet3">
    <tabColor rgb="FF92D050"/>
  </sheetPr>
  <dimension ref="A1:AZ20"/>
  <sheetViews>
    <sheetView zoomScale="70" zoomScaleNormal="70" workbookViewId="0">
      <selection activeCell="I7" sqref="I7"/>
    </sheetView>
  </sheetViews>
  <sheetFormatPr defaultRowHeight="14.25" x14ac:dyDescent="0.45"/>
  <cols>
    <col min="1" max="1" width="26.265625" customWidth="1"/>
    <col min="2" max="2" width="28.1328125" style="18" customWidth="1"/>
    <col min="3" max="3" width="59.265625" style="18" customWidth="1"/>
    <col min="4" max="4" width="28.265625" style="18" customWidth="1"/>
    <col min="5" max="5" width="49.73046875" customWidth="1"/>
    <col min="6" max="52" width="9.1328125" style="31"/>
  </cols>
  <sheetData>
    <row r="1" spans="1:5" x14ac:dyDescent="0.45">
      <c r="A1" s="122" t="s">
        <v>0</v>
      </c>
      <c r="B1" s="124" t="s">
        <v>1</v>
      </c>
      <c r="C1" s="122" t="s">
        <v>2</v>
      </c>
      <c r="D1" s="120" t="s">
        <v>14</v>
      </c>
      <c r="E1" s="121"/>
    </row>
    <row r="2" spans="1:5" x14ac:dyDescent="0.45">
      <c r="A2" s="126"/>
      <c r="B2" s="125"/>
      <c r="C2" s="123"/>
      <c r="D2" s="19" t="s">
        <v>3</v>
      </c>
      <c r="E2" s="4" t="s">
        <v>71</v>
      </c>
    </row>
    <row r="3" spans="1:5" ht="41.25" customHeight="1" x14ac:dyDescent="0.45">
      <c r="A3" s="127" t="s">
        <v>19</v>
      </c>
      <c r="B3" s="130" t="s">
        <v>7</v>
      </c>
      <c r="C3" s="83" t="s">
        <v>87</v>
      </c>
      <c r="D3" s="90"/>
      <c r="E3" s="99"/>
    </row>
    <row r="4" spans="1:5" ht="47.25" customHeight="1" x14ac:dyDescent="0.45">
      <c r="A4" s="128"/>
      <c r="B4" s="131"/>
      <c r="C4" s="85" t="s">
        <v>88</v>
      </c>
      <c r="D4" s="91"/>
      <c r="E4" s="100"/>
    </row>
    <row r="5" spans="1:5" ht="67.5" customHeight="1" x14ac:dyDescent="0.45">
      <c r="A5" s="129"/>
      <c r="B5" s="86" t="s">
        <v>8</v>
      </c>
      <c r="C5" s="87" t="s">
        <v>108</v>
      </c>
      <c r="D5" s="92"/>
      <c r="E5" s="93" t="s">
        <v>109</v>
      </c>
    </row>
    <row r="6" spans="1:5" ht="39" customHeight="1" x14ac:dyDescent="0.45">
      <c r="A6" s="128" t="s">
        <v>11</v>
      </c>
      <c r="B6" s="131" t="s">
        <v>9</v>
      </c>
      <c r="C6" s="85" t="s">
        <v>110</v>
      </c>
      <c r="D6" s="94"/>
      <c r="E6" s="100"/>
    </row>
    <row r="7" spans="1:5" ht="53.25" customHeight="1" x14ac:dyDescent="0.45">
      <c r="A7" s="128"/>
      <c r="B7" s="131"/>
      <c r="C7" s="85" t="s">
        <v>90</v>
      </c>
      <c r="D7" s="94"/>
      <c r="E7" s="100"/>
    </row>
    <row r="8" spans="1:5" ht="39" customHeight="1" x14ac:dyDescent="0.45">
      <c r="A8" s="128"/>
      <c r="B8" s="84" t="s">
        <v>17</v>
      </c>
      <c r="C8" s="85" t="s">
        <v>21</v>
      </c>
      <c r="D8" s="94"/>
      <c r="E8" s="100"/>
    </row>
    <row r="9" spans="1:5" ht="39" customHeight="1" x14ac:dyDescent="0.45">
      <c r="A9" s="129"/>
      <c r="B9" s="86" t="s">
        <v>10</v>
      </c>
      <c r="C9" s="87" t="s">
        <v>22</v>
      </c>
      <c r="D9" s="95"/>
      <c r="E9" s="101"/>
    </row>
    <row r="10" spans="1:5" ht="62.25" customHeight="1" x14ac:dyDescent="0.45">
      <c r="A10" s="127" t="s">
        <v>15</v>
      </c>
      <c r="B10" s="82" t="s">
        <v>18</v>
      </c>
      <c r="C10" s="83" t="s">
        <v>70</v>
      </c>
      <c r="D10" s="96"/>
      <c r="E10" s="99"/>
    </row>
    <row r="11" spans="1:5" ht="79.5" customHeight="1" x14ac:dyDescent="0.45">
      <c r="A11" s="128"/>
      <c r="B11" s="84" t="s">
        <v>12</v>
      </c>
      <c r="C11" s="85" t="s">
        <v>96</v>
      </c>
      <c r="D11" s="97"/>
      <c r="E11" s="100"/>
    </row>
    <row r="12" spans="1:5" ht="42.75" customHeight="1" x14ac:dyDescent="0.45">
      <c r="A12" s="128"/>
      <c r="B12" s="131" t="s">
        <v>13</v>
      </c>
      <c r="C12" s="88" t="s">
        <v>23</v>
      </c>
      <c r="D12" s="98"/>
      <c r="E12" s="100"/>
    </row>
    <row r="13" spans="1:5" ht="57.75" customHeight="1" x14ac:dyDescent="0.45">
      <c r="A13" s="128"/>
      <c r="B13" s="131"/>
      <c r="C13" s="88" t="s">
        <v>24</v>
      </c>
      <c r="D13" s="97"/>
      <c r="E13" s="100"/>
    </row>
    <row r="14" spans="1:5" ht="45" customHeight="1" x14ac:dyDescent="0.45">
      <c r="A14" s="128"/>
      <c r="B14" s="131"/>
      <c r="C14" s="85" t="s">
        <v>91</v>
      </c>
      <c r="D14" s="97"/>
      <c r="E14" s="100"/>
    </row>
    <row r="15" spans="1:5" ht="36.75" customHeight="1" x14ac:dyDescent="0.45">
      <c r="A15" s="128"/>
      <c r="B15" s="131" t="s">
        <v>16</v>
      </c>
      <c r="C15" s="88" t="s">
        <v>25</v>
      </c>
      <c r="D15" s="97"/>
      <c r="E15" s="100"/>
    </row>
    <row r="16" spans="1:5" ht="26.25" customHeight="1" x14ac:dyDescent="0.45">
      <c r="A16" s="129"/>
      <c r="B16" s="132"/>
      <c r="C16" s="89" t="s">
        <v>26</v>
      </c>
      <c r="D16" s="95"/>
      <c r="E16" s="101"/>
    </row>
    <row r="18" spans="3:3" x14ac:dyDescent="0.45">
      <c r="C18" s="17"/>
    </row>
    <row r="19" spans="3:3" x14ac:dyDescent="0.45">
      <c r="C19" s="17"/>
    </row>
    <row r="20" spans="3:3" x14ac:dyDescent="0.45">
      <c r="C20" s="17"/>
    </row>
  </sheetData>
  <sheetProtection algorithmName="SHA-512" hashValue="qkGn/2bBjIEvFReZzwNpV9GcBQFxDBvrQcErSagrYCJHFhmxo4FTi3xl5rsYhecPWXwsRL4GjDjxzcEKzHddEQ==" saltValue="fl8tedzu0Lf/jTTanbBYGA==" spinCount="100000" sheet="1" objects="1" scenarios="1"/>
  <dataConsolidate/>
  <mergeCells count="11">
    <mergeCell ref="A10:A16"/>
    <mergeCell ref="B6:B7"/>
    <mergeCell ref="A6:A9"/>
    <mergeCell ref="B12:B14"/>
    <mergeCell ref="B15:B16"/>
    <mergeCell ref="D1:E1"/>
    <mergeCell ref="C1:C2"/>
    <mergeCell ref="B1:B2"/>
    <mergeCell ref="A1:A2"/>
    <mergeCell ref="A3:A5"/>
    <mergeCell ref="B3:B4"/>
  </mergeCells>
  <pageMargins left="0.7" right="0.7" top="0.75" bottom="0.75" header="0.3" footer="0.3"/>
  <headerFooter>
    <oddFooter>&amp;L_x000D_&amp;1#&amp;"Calibri"&amp;11&amp;K000000 OFFICIAL</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error="Input number from 0 to 3." xr:uid="{41D1E3DB-745E-493D-8CF2-EA64165F5AEA}">
          <x14:formula1>
            <xm:f>Dropdowns!$A$2:$A$3</xm:f>
          </x14:formula1>
          <xm:sqref>D5</xm:sqref>
        </x14:dataValidation>
        <x14:dataValidation type="list" operator="greaterThanOrEqual" allowBlank="1" showInputMessage="1" showErrorMessage="1" error="Enter a number" xr:uid="{D0EEF2BD-A6BC-4397-9371-2A4E94E652CE}">
          <x14:formula1>
            <xm:f>Dropdowns!$I$2:$I$6</xm:f>
          </x14:formula1>
          <xm:sqref>D10</xm:sqref>
        </x14:dataValidation>
        <x14:dataValidation type="list" allowBlank="1" showInputMessage="1" showErrorMessage="1" xr:uid="{0538F262-EA46-410F-97B2-F4CAB671F22E}">
          <x14:formula1>
            <xm:f>Dropdowns!$K$2:$K$6</xm:f>
          </x14:formula1>
          <xm:sqref>D12</xm:sqref>
        </x14:dataValidation>
        <x14:dataValidation type="list" allowBlank="1" showInputMessage="1" showErrorMessage="1" xr:uid="{0A986C79-8BC3-4454-804F-A543D8B841CC}">
          <x14:formula1>
            <xm:f>Dropdowns!$A$2:$A$3</xm:f>
          </x14:formula1>
          <xm:sqref>D13:D14</xm:sqref>
        </x14:dataValidation>
        <x14:dataValidation type="list" operator="greaterThanOrEqual" allowBlank="1" showInputMessage="1" showErrorMessage="1" error="Enter a number" xr:uid="{E08C3A7E-8E59-41E9-95BA-39882DEBE5F9}">
          <x14:formula1>
            <xm:f>Dropdowns!$B$2:$B$6</xm:f>
          </x14:formula1>
          <xm:sqref>D3</xm:sqref>
        </x14:dataValidation>
        <x14:dataValidation type="list" allowBlank="1" showInputMessage="1" showErrorMessage="1" xr:uid="{4B4F56F9-09A8-471F-A628-805A1FF23DF5}">
          <x14:formula1>
            <xm:f>Dropdowns!$C$2:$C$3</xm:f>
          </x14:formula1>
          <xm:sqref>D4</xm:sqref>
        </x14:dataValidation>
        <x14:dataValidation type="list" operator="greaterThanOrEqual" allowBlank="1" showInputMessage="1" showErrorMessage="1" error="Enter a number" xr:uid="{9D616D29-CA27-40A7-AF9F-BF769EFF1A35}">
          <x14:formula1>
            <xm:f>Dropdowns!$E$2:$E$6</xm:f>
          </x14:formula1>
          <xm:sqref>D6</xm:sqref>
        </x14:dataValidation>
        <x14:dataValidation type="list" allowBlank="1" showInputMessage="1" showErrorMessage="1" error="Enter a number" xr:uid="{22264C10-87E7-4158-888E-14A6AF24E841}">
          <x14:formula1>
            <xm:f>Dropdowns!$F$2:$F$6</xm:f>
          </x14:formula1>
          <xm:sqref>D7</xm:sqref>
        </x14:dataValidation>
        <x14:dataValidation type="list" allowBlank="1" showInputMessage="1" showErrorMessage="1" error="Enter a number" xr:uid="{A4EE8239-4281-45DA-941C-D26D8D2CC031}">
          <x14:formula1>
            <xm:f>Dropdowns!$G$2:$G$6</xm:f>
          </x14:formula1>
          <xm:sqref>D8</xm:sqref>
        </x14:dataValidation>
        <x14:dataValidation type="list" operator="greaterThanOrEqual" allowBlank="1" showInputMessage="1" showErrorMessage="1" xr:uid="{996D0E46-CDE6-478D-A3A8-4EC790FC6200}">
          <x14:formula1>
            <xm:f>Dropdowns!$L$2:$L$6</xm:f>
          </x14:formula1>
          <xm:sqref>D15</xm:sqref>
        </x14:dataValidation>
        <x14:dataValidation type="list" allowBlank="1" showInputMessage="1" showErrorMessage="1" xr:uid="{596DB1A3-EBDC-4C74-AAC5-EB96BC1091E7}">
          <x14:formula1>
            <xm:f>Dropdowns!$J$2:$J$6</xm:f>
          </x14:formula1>
          <xm:sqref>D11</xm:sqref>
        </x14:dataValidation>
        <x14:dataValidation type="list" operator="greaterThanOrEqual" allowBlank="1" showInputMessage="1" showErrorMessage="1" xr:uid="{331AE57B-3C7A-48F4-B4AF-E66DEB8C4444}">
          <x14:formula1>
            <xm:f>Dropdowns!$M$2:$M$6</xm:f>
          </x14:formula1>
          <xm:sqref>D16</xm:sqref>
        </x14:dataValidation>
        <x14:dataValidation type="list" allowBlank="1" showInputMessage="1" showErrorMessage="1" error="Enter a number" xr:uid="{7822ECD2-7B7D-4AE1-9481-F0AD52966FB6}">
          <x14:formula1>
            <xm:f>Dropdowns!$H$2:$H$6</xm:f>
          </x14:formula1>
          <xm:sqref>D9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B3FF8-7E66-4094-9F40-EE32282616F7}">
  <sheetPr codeName="Sheet4">
    <tabColor theme="1"/>
  </sheetPr>
  <dimension ref="A1:T53"/>
  <sheetViews>
    <sheetView zoomScale="75" zoomScaleNormal="60" workbookViewId="0">
      <selection activeCell="H23" sqref="H23"/>
    </sheetView>
  </sheetViews>
  <sheetFormatPr defaultRowHeight="14.25" outlineLevelCol="1" x14ac:dyDescent="0.45"/>
  <cols>
    <col min="1" max="1" width="19.59765625" customWidth="1"/>
    <col min="2" max="2" width="25.86328125" style="18" customWidth="1"/>
    <col min="3" max="3" width="49" style="18" customWidth="1" outlineLevel="1"/>
    <col min="4" max="4" width="27.1328125" style="20" customWidth="1" outlineLevel="1"/>
    <col min="5" max="5" width="35.73046875" customWidth="1" outlineLevel="1"/>
    <col min="6" max="6" width="30.1328125" style="68" customWidth="1" outlineLevel="1"/>
    <col min="7" max="7" width="32.73046875" customWidth="1"/>
    <col min="8" max="8" width="41.265625" customWidth="1"/>
    <col min="9" max="11" width="9.1328125" style="31"/>
    <col min="12" max="12" width="25.86328125" customWidth="1"/>
    <col min="13" max="15" width="54.73046875" customWidth="1"/>
    <col min="16" max="20" width="9.1328125" style="31"/>
  </cols>
  <sheetData>
    <row r="1" spans="1:15" ht="24" customHeight="1" thickBot="1" x14ac:dyDescent="0.7">
      <c r="A1" s="157" t="s">
        <v>0</v>
      </c>
      <c r="B1" s="157" t="s">
        <v>1</v>
      </c>
      <c r="C1" s="157" t="s">
        <v>2</v>
      </c>
      <c r="D1" s="164" t="s">
        <v>122</v>
      </c>
      <c r="E1" s="165"/>
      <c r="F1" s="166"/>
      <c r="G1" s="167" t="s">
        <v>120</v>
      </c>
      <c r="H1" s="168"/>
      <c r="L1" s="169" t="s">
        <v>129</v>
      </c>
      <c r="M1" s="169"/>
      <c r="N1" s="169"/>
      <c r="O1" s="169"/>
    </row>
    <row r="2" spans="1:15" ht="57.75" customHeight="1" thickBot="1" x14ac:dyDescent="0.55000000000000004">
      <c r="A2" s="158"/>
      <c r="B2" s="158"/>
      <c r="C2" s="158"/>
      <c r="D2" s="35" t="s">
        <v>123</v>
      </c>
      <c r="E2" s="36" t="s">
        <v>71</v>
      </c>
      <c r="F2" s="37" t="s">
        <v>121</v>
      </c>
      <c r="G2" s="53" t="s">
        <v>105</v>
      </c>
      <c r="H2" s="53" t="s">
        <v>75</v>
      </c>
      <c r="L2" s="58" t="s">
        <v>0</v>
      </c>
      <c r="M2" s="59" t="s">
        <v>111</v>
      </c>
      <c r="N2" s="60" t="s">
        <v>79</v>
      </c>
      <c r="O2" s="61" t="s">
        <v>80</v>
      </c>
    </row>
    <row r="3" spans="1:15" ht="41.25" customHeight="1" x14ac:dyDescent="0.45">
      <c r="A3" s="159" t="s">
        <v>19</v>
      </c>
      <c r="B3" s="161" t="s">
        <v>7</v>
      </c>
      <c r="C3" s="41" t="s">
        <v>87</v>
      </c>
      <c r="D3" s="42">
        <f>'Risk profile - Agency'!D3</f>
        <v>0</v>
      </c>
      <c r="E3" s="43" t="str">
        <f>IF('Risk profile - Agency'!E3="","",'Risk profile - Agency'!E3)</f>
        <v/>
      </c>
      <c r="F3" s="44">
        <f>IF(D3="&lt;$1m",1,IF(D3="$1m - &lt;$3m",2,IF(D3="$3m - &lt;$5m",3,IF(D3="&gt;$10m",5,4))))</f>
        <v>4</v>
      </c>
      <c r="G3" s="140">
        <f>ROUND(AVERAGE(F3:F5),0)</f>
        <v>5</v>
      </c>
      <c r="H3" s="135"/>
      <c r="L3" s="142" t="s">
        <v>19</v>
      </c>
      <c r="M3" s="145" t="s">
        <v>112</v>
      </c>
      <c r="N3" s="148" t="s">
        <v>113</v>
      </c>
      <c r="O3" s="151" t="s">
        <v>133</v>
      </c>
    </row>
    <row r="4" spans="1:15" ht="41.25" customHeight="1" x14ac:dyDescent="0.5">
      <c r="A4" s="160"/>
      <c r="B4" s="162"/>
      <c r="C4" s="45" t="s">
        <v>88</v>
      </c>
      <c r="D4" s="46">
        <f>'Risk profile - Agency'!D4</f>
        <v>0</v>
      </c>
      <c r="E4" s="47" t="str">
        <f>IF('Risk profile - Agency'!E4="","",'Risk profile - Agency'!E4)</f>
        <v/>
      </c>
      <c r="F4" s="62">
        <f>IF(D4="An Authorised deposit-taking institution (ADI)",1,5)</f>
        <v>5</v>
      </c>
      <c r="G4" s="141"/>
      <c r="H4" s="136"/>
      <c r="L4" s="143"/>
      <c r="M4" s="146"/>
      <c r="N4" s="149"/>
      <c r="O4" s="152"/>
    </row>
    <row r="5" spans="1:15" ht="47.65" thickBot="1" x14ac:dyDescent="0.55000000000000004">
      <c r="A5" s="160"/>
      <c r="B5" s="39" t="s">
        <v>8</v>
      </c>
      <c r="C5" s="45" t="s">
        <v>89</v>
      </c>
      <c r="D5" s="48">
        <f>'Risk profile - Agency'!D5</f>
        <v>0</v>
      </c>
      <c r="E5" s="49" t="str">
        <f>IF('Risk profile - Agency'!E5="","",'Risk profile - Agency'!E5)</f>
        <v>Yes/No
Examples: Changes in EBA, legislation</v>
      </c>
      <c r="F5" s="62">
        <f>IF(D5="No",1,5)</f>
        <v>5</v>
      </c>
      <c r="G5" s="141"/>
      <c r="H5" s="136"/>
      <c r="L5" s="144"/>
      <c r="M5" s="147"/>
      <c r="N5" s="150"/>
      <c r="O5" s="153"/>
    </row>
    <row r="6" spans="1:15" ht="33.75" customHeight="1" x14ac:dyDescent="0.5">
      <c r="A6" s="159" t="s">
        <v>11</v>
      </c>
      <c r="B6" s="161" t="s">
        <v>9</v>
      </c>
      <c r="C6" s="41" t="s">
        <v>20</v>
      </c>
      <c r="D6" s="46">
        <f>'Risk profile - Agency'!D6</f>
        <v>0</v>
      </c>
      <c r="E6" s="50" t="str">
        <f>IF('Risk profile - Agency'!E6="","",'Risk profile - Agency'!E6)</f>
        <v/>
      </c>
      <c r="F6" s="44">
        <f>IF(D6="&lt;$200,000",1,IF(D6="$200,000 - &lt;$500,000",2,IF(D6="$500,000 - &lt;$1m",3,IF(D6="&gt;$2m",5,4))))</f>
        <v>4</v>
      </c>
      <c r="G6" s="133">
        <f>ROUND(AVERAGE(F6:F9),0)</f>
        <v>3</v>
      </c>
      <c r="H6" s="135"/>
      <c r="L6" s="142" t="s">
        <v>11</v>
      </c>
      <c r="M6" s="145" t="s">
        <v>114</v>
      </c>
      <c r="N6" s="148" t="s">
        <v>115</v>
      </c>
      <c r="O6" s="151" t="s">
        <v>116</v>
      </c>
    </row>
    <row r="7" spans="1:15" ht="47.25" x14ac:dyDescent="0.5">
      <c r="A7" s="160"/>
      <c r="B7" s="162"/>
      <c r="C7" s="45" t="s">
        <v>90</v>
      </c>
      <c r="D7" s="46">
        <f>'Risk profile - Agency'!D7</f>
        <v>0</v>
      </c>
      <c r="E7" s="50" t="str">
        <f>IF('Risk profile - Agency'!E7="","",'Risk profile - Agency'!E7)</f>
        <v/>
      </c>
      <c r="F7" s="62">
        <f>IF(D7="&lt;$100,000",1,IF(D7="$100,000 - &lt;$500,000",2,IF(D7="$500,000 - &lt;$1m",3,IF(D7="&gt;$1.5m",5,4))))</f>
        <v>4</v>
      </c>
      <c r="G7" s="134"/>
      <c r="H7" s="136"/>
      <c r="L7" s="143"/>
      <c r="M7" s="146"/>
      <c r="N7" s="149"/>
      <c r="O7" s="152"/>
    </row>
    <row r="8" spans="1:15" ht="31.5" x14ac:dyDescent="0.5">
      <c r="A8" s="160"/>
      <c r="B8" s="39" t="s">
        <v>17</v>
      </c>
      <c r="C8" s="45" t="s">
        <v>21</v>
      </c>
      <c r="D8" s="46">
        <f>'Risk profile - Agency'!D8</f>
        <v>0</v>
      </c>
      <c r="E8" s="50" t="str">
        <f>IF('Risk profile - Agency'!E8="","",'Risk profile - Agency'!E8)</f>
        <v/>
      </c>
      <c r="F8" s="62">
        <f>IF(D8="&lt;$100,000",1,IF(D8="$100,000 - &lt;$500,000",2,IF(D8="$500,000 - &lt;$1m",3,IF(D8="&gt;$1.5m",5,4))))</f>
        <v>4</v>
      </c>
      <c r="G8" s="134"/>
      <c r="H8" s="136"/>
      <c r="L8" s="143"/>
      <c r="M8" s="146"/>
      <c r="N8" s="149"/>
      <c r="O8" s="152"/>
    </row>
    <row r="9" spans="1:15" ht="31.9" thickBot="1" x14ac:dyDescent="0.55000000000000004">
      <c r="A9" s="163"/>
      <c r="B9" s="40" t="s">
        <v>10</v>
      </c>
      <c r="C9" s="51" t="s">
        <v>22</v>
      </c>
      <c r="D9" s="48">
        <f>'Risk profile - Agency'!D9</f>
        <v>0</v>
      </c>
      <c r="E9" s="52" t="str">
        <f>IF('Risk profile - Agency'!E9="","",'Risk profile - Agency'!E9)</f>
        <v/>
      </c>
      <c r="F9" s="63">
        <f>IF(D9="&lt;$100,000",2,IF(D9="$100,000 - &lt;$500,000",3,IF(D9="$500,000 - &lt;$1m",4,IF(D9=0,1,5))))</f>
        <v>1</v>
      </c>
      <c r="G9" s="134"/>
      <c r="H9" s="137"/>
      <c r="L9" s="144"/>
      <c r="M9" s="147"/>
      <c r="N9" s="150"/>
      <c r="O9" s="153"/>
    </row>
    <row r="10" spans="1:15" ht="47.25" x14ac:dyDescent="0.5">
      <c r="A10" s="159" t="s">
        <v>15</v>
      </c>
      <c r="B10" s="38" t="s">
        <v>18</v>
      </c>
      <c r="C10" s="41" t="s">
        <v>70</v>
      </c>
      <c r="D10" s="46">
        <f>'Risk profile - Agency'!D10</f>
        <v>0</v>
      </c>
      <c r="E10" s="47" t="str">
        <f>IF('Risk profile - Agency'!E10="","",'Risk profile - Agency'!E10)</f>
        <v/>
      </c>
      <c r="F10" s="64">
        <f>IF(D10="&lt;5",1,IF(D10="5 - 9",2,IF(D10="10 - 19",3,IF(D10="20 - 30",4,5))))</f>
        <v>5</v>
      </c>
      <c r="G10" s="140">
        <f>ROUND(AVERAGE(F10:F16),0)</f>
        <v>3</v>
      </c>
      <c r="H10" s="135"/>
      <c r="L10" s="154" t="s">
        <v>15</v>
      </c>
      <c r="M10" s="145" t="s">
        <v>117</v>
      </c>
      <c r="N10" s="148" t="s">
        <v>118</v>
      </c>
      <c r="O10" s="151" t="s">
        <v>119</v>
      </c>
    </row>
    <row r="11" spans="1:15" ht="47.25" x14ac:dyDescent="0.5">
      <c r="A11" s="160"/>
      <c r="B11" s="39"/>
      <c r="C11" s="45" t="s">
        <v>73</v>
      </c>
      <c r="D11" s="46">
        <f>'Risk profile - Agency'!D11</f>
        <v>0</v>
      </c>
      <c r="E11" s="47" t="str">
        <f>IF('Risk profile - Agency'!E11="","",'Risk profile - Agency'!E11)</f>
        <v/>
      </c>
      <c r="F11" s="64">
        <f>IF(D11="&lt;$10,000",2,IF(D11="$10,000 - &lt;$50,000",3,IF(D11="$50,000 - &lt;$250,000",4,IF(D11="&gt;$250,000",5,1))))</f>
        <v>1</v>
      </c>
      <c r="G11" s="141"/>
      <c r="H11" s="136"/>
      <c r="L11" s="155"/>
      <c r="M11" s="146"/>
      <c r="N11" s="149"/>
      <c r="O11" s="152"/>
    </row>
    <row r="12" spans="1:15" ht="31.5" x14ac:dyDescent="0.5">
      <c r="A12" s="160"/>
      <c r="B12" s="162" t="s">
        <v>13</v>
      </c>
      <c r="C12" s="45" t="s">
        <v>23</v>
      </c>
      <c r="D12" s="46">
        <f>'Risk profile - Agency'!D12</f>
        <v>0</v>
      </c>
      <c r="E12" s="47" t="str">
        <f>IF('Risk profile - Agency'!E12="","",'Risk profile - Agency'!E12)</f>
        <v/>
      </c>
      <c r="F12" s="64">
        <f>IF(D12="&lt;25%",5,IF(D12="25% - &lt;40%",4,IF(D12="40% - &lt;50%",3,IF(D12="50% - 75%",2,1))))</f>
        <v>1</v>
      </c>
      <c r="G12" s="141"/>
      <c r="H12" s="136"/>
      <c r="L12" s="155"/>
      <c r="M12" s="146"/>
      <c r="N12" s="149"/>
      <c r="O12" s="152"/>
    </row>
    <row r="13" spans="1:15" ht="47.25" x14ac:dyDescent="0.5">
      <c r="A13" s="160"/>
      <c r="B13" s="162"/>
      <c r="C13" s="45" t="s">
        <v>24</v>
      </c>
      <c r="D13" s="46">
        <f>'Risk profile - Agency'!D13</f>
        <v>0</v>
      </c>
      <c r="E13" s="47" t="str">
        <f>IF('Risk profile - Agency'!E13="","",'Risk profile - Agency'!E13)</f>
        <v/>
      </c>
      <c r="F13" s="64">
        <f>IF(D13="Yes",1,5)</f>
        <v>5</v>
      </c>
      <c r="G13" s="141"/>
      <c r="H13" s="136"/>
      <c r="L13" s="155"/>
      <c r="M13" s="146"/>
      <c r="N13" s="149"/>
      <c r="O13" s="152"/>
    </row>
    <row r="14" spans="1:15" ht="31.9" thickBot="1" x14ac:dyDescent="0.55000000000000004">
      <c r="A14" s="160"/>
      <c r="B14" s="162"/>
      <c r="C14" s="45" t="s">
        <v>91</v>
      </c>
      <c r="D14" s="46">
        <f>'Risk profile - Agency'!D14</f>
        <v>0</v>
      </c>
      <c r="E14" s="47" t="str">
        <f>IF('Risk profile - Agency'!E14="","",'Risk profile - Agency'!E14)</f>
        <v/>
      </c>
      <c r="F14" s="64">
        <f>IF(D14="Yes",1,5)</f>
        <v>5</v>
      </c>
      <c r="G14" s="141"/>
      <c r="H14" s="136"/>
      <c r="L14" s="156"/>
      <c r="M14" s="147"/>
      <c r="N14" s="150"/>
      <c r="O14" s="153"/>
    </row>
    <row r="15" spans="1:15" ht="33.75" customHeight="1" x14ac:dyDescent="0.5">
      <c r="A15" s="160"/>
      <c r="B15" s="162" t="s">
        <v>16</v>
      </c>
      <c r="C15" s="45" t="s">
        <v>25</v>
      </c>
      <c r="D15" s="46">
        <f>'Risk profile - Agency'!D15</f>
        <v>0</v>
      </c>
      <c r="E15" s="47" t="str">
        <f>IF('Risk profile - Agency'!E15="","",'Risk profile - Agency'!E15)</f>
        <v/>
      </c>
      <c r="F15" s="64">
        <f>IF(D15=0,1,IF(D15="1 - 2",2,IF(D15="3 - 4",3,IF(D15="&gt;7",5,4))))</f>
        <v>1</v>
      </c>
      <c r="G15" s="141"/>
      <c r="H15" s="136"/>
      <c r="L15" s="138" t="s">
        <v>130</v>
      </c>
      <c r="M15" s="138"/>
      <c r="N15" s="138"/>
      <c r="O15" s="138"/>
    </row>
    <row r="16" spans="1:15" ht="27" customHeight="1" x14ac:dyDescent="0.5">
      <c r="A16" s="163"/>
      <c r="B16" s="162"/>
      <c r="C16" s="45" t="s">
        <v>26</v>
      </c>
      <c r="D16" s="46">
        <f>'Risk profile - Agency'!D16</f>
        <v>0</v>
      </c>
      <c r="E16" s="47" t="str">
        <f>IF('Risk profile - Agency'!E16="","",'Risk profile - Agency'!E16)</f>
        <v/>
      </c>
      <c r="F16" s="64">
        <f>IF(D16="&lt;$1,000",2,IF(D16="$1,000 - &lt;$5,000",3,IF(D16="$5,000 - &lt;$10,000",4,IF(D16="&gt;$10,000",5,1))))</f>
        <v>1</v>
      </c>
      <c r="G16" s="141"/>
      <c r="H16" s="136"/>
      <c r="L16" s="139"/>
      <c r="M16" s="139"/>
      <c r="N16" s="139"/>
      <c r="O16" s="139"/>
    </row>
    <row r="17" spans="1:15" ht="14.65" thickBot="1" x14ac:dyDescent="0.5">
      <c r="A17" s="31"/>
      <c r="B17" s="21"/>
      <c r="C17" s="21"/>
      <c r="D17" s="22"/>
      <c r="E17" s="23"/>
      <c r="F17" s="65"/>
      <c r="G17" s="23"/>
      <c r="H17" s="23"/>
      <c r="L17" s="31"/>
      <c r="M17" s="31"/>
      <c r="N17" s="31"/>
      <c r="O17" s="31"/>
    </row>
    <row r="18" spans="1:15" ht="18.399999999999999" thickBot="1" x14ac:dyDescent="0.6">
      <c r="A18" s="31"/>
      <c r="B18" s="24" t="s">
        <v>77</v>
      </c>
      <c r="C18" s="25"/>
      <c r="D18" s="26"/>
      <c r="E18" s="27"/>
      <c r="F18" s="66">
        <f>SUM(F3:F16)</f>
        <v>46</v>
      </c>
      <c r="G18" s="54">
        <f>SUM(G3:G16)</f>
        <v>11</v>
      </c>
      <c r="H18" s="28" t="str">
        <f>_xlfn.XLOOKUP(G18,Dropdowns!$S$2:$S$18,Dropdowns!$T$2:$T$18)</f>
        <v>High Risk</v>
      </c>
      <c r="L18" s="31"/>
      <c r="M18" s="31"/>
      <c r="N18" s="31"/>
      <c r="O18" s="31"/>
    </row>
    <row r="19" spans="1:15" s="31" customFormat="1" ht="14.65" thickTop="1" x14ac:dyDescent="0.45">
      <c r="B19" s="55"/>
      <c r="C19" s="56"/>
      <c r="D19" s="57"/>
      <c r="F19" s="67"/>
      <c r="G19" s="67"/>
    </row>
    <row r="20" spans="1:15" s="31" customFormat="1" ht="14.65" thickBot="1" x14ac:dyDescent="0.5">
      <c r="B20" s="55"/>
      <c r="C20" s="56"/>
      <c r="D20" s="57"/>
      <c r="F20" s="67"/>
      <c r="G20" s="67"/>
    </row>
    <row r="21" spans="1:15" x14ac:dyDescent="0.45">
      <c r="A21" s="31"/>
      <c r="B21" s="55"/>
      <c r="C21" s="55"/>
      <c r="D21" s="57"/>
      <c r="E21" s="73" t="s">
        <v>78</v>
      </c>
      <c r="F21" s="74" t="s">
        <v>124</v>
      </c>
      <c r="G21" s="75" t="s">
        <v>148</v>
      </c>
      <c r="H21" s="31"/>
      <c r="L21" s="31"/>
      <c r="M21" s="31"/>
      <c r="N21" s="31"/>
      <c r="O21" s="31"/>
    </row>
    <row r="22" spans="1:15" x14ac:dyDescent="0.45">
      <c r="A22" s="31"/>
      <c r="B22" s="55"/>
      <c r="C22" s="55"/>
      <c r="D22" s="57"/>
      <c r="E22" s="76" t="s">
        <v>79</v>
      </c>
      <c r="F22" s="77" t="s">
        <v>125</v>
      </c>
      <c r="G22" s="78" t="s">
        <v>127</v>
      </c>
      <c r="H22" s="31"/>
      <c r="L22" s="31"/>
      <c r="M22" s="31"/>
      <c r="N22" s="31"/>
      <c r="O22" s="31"/>
    </row>
    <row r="23" spans="1:15" ht="14.65" thickBot="1" x14ac:dyDescent="0.5">
      <c r="A23" s="31"/>
      <c r="B23" s="55"/>
      <c r="C23" s="55"/>
      <c r="D23" s="57"/>
      <c r="E23" s="79" t="s">
        <v>80</v>
      </c>
      <c r="F23" s="80" t="s">
        <v>126</v>
      </c>
      <c r="G23" s="81" t="s">
        <v>149</v>
      </c>
      <c r="H23" s="31"/>
      <c r="L23" s="31"/>
      <c r="M23" s="31"/>
      <c r="N23" s="31"/>
      <c r="O23" s="31"/>
    </row>
    <row r="24" spans="1:15" s="31" customFormat="1" x14ac:dyDescent="0.45">
      <c r="B24" s="55"/>
      <c r="C24" s="55"/>
      <c r="D24" s="57"/>
      <c r="G24" s="67"/>
    </row>
    <row r="25" spans="1:15" s="31" customFormat="1" x14ac:dyDescent="0.45">
      <c r="B25" s="55"/>
      <c r="C25" s="55"/>
      <c r="D25" s="57"/>
    </row>
    <row r="26" spans="1:15" s="31" customFormat="1" x14ac:dyDescent="0.45">
      <c r="B26" s="55"/>
      <c r="C26" s="55"/>
      <c r="D26" s="57"/>
    </row>
    <row r="27" spans="1:15" s="31" customFormat="1" x14ac:dyDescent="0.45">
      <c r="B27" s="55"/>
      <c r="C27" s="55"/>
      <c r="D27" s="57"/>
    </row>
    <row r="28" spans="1:15" s="31" customFormat="1" x14ac:dyDescent="0.45">
      <c r="B28" s="55"/>
      <c r="C28" s="55"/>
      <c r="D28" s="57"/>
    </row>
    <row r="29" spans="1:15" s="31" customFormat="1" x14ac:dyDescent="0.45">
      <c r="B29" s="55"/>
      <c r="C29" s="55"/>
      <c r="D29" s="57"/>
    </row>
    <row r="30" spans="1:15" s="31" customFormat="1" x14ac:dyDescent="0.45">
      <c r="B30" s="55"/>
      <c r="C30" s="55"/>
      <c r="D30" s="57"/>
    </row>
    <row r="31" spans="1:15" s="31" customFormat="1" x14ac:dyDescent="0.45">
      <c r="B31" s="55"/>
      <c r="C31" s="55"/>
      <c r="D31" s="57"/>
    </row>
    <row r="32" spans="1:15" s="31" customFormat="1" x14ac:dyDescent="0.45">
      <c r="B32" s="55"/>
      <c r="C32" s="55"/>
      <c r="D32" s="57"/>
    </row>
    <row r="33" spans="2:7" s="31" customFormat="1" x14ac:dyDescent="0.45">
      <c r="B33" s="55"/>
      <c r="C33" s="55"/>
      <c r="D33" s="57"/>
    </row>
    <row r="34" spans="2:7" s="31" customFormat="1" x14ac:dyDescent="0.45">
      <c r="B34" s="55"/>
      <c r="C34" s="55"/>
      <c r="D34" s="57"/>
    </row>
    <row r="35" spans="2:7" s="31" customFormat="1" x14ac:dyDescent="0.45">
      <c r="B35" s="55"/>
      <c r="C35" s="55"/>
      <c r="D35" s="57"/>
    </row>
    <row r="36" spans="2:7" s="31" customFormat="1" x14ac:dyDescent="0.45">
      <c r="B36" s="55"/>
      <c r="C36" s="55"/>
      <c r="D36" s="57"/>
    </row>
    <row r="37" spans="2:7" s="31" customFormat="1" x14ac:dyDescent="0.45">
      <c r="B37" s="55"/>
      <c r="C37" s="55"/>
      <c r="D37" s="57"/>
    </row>
    <row r="38" spans="2:7" s="31" customFormat="1" x14ac:dyDescent="0.45">
      <c r="B38" s="55"/>
      <c r="C38" s="55"/>
      <c r="D38" s="57"/>
    </row>
    <row r="39" spans="2:7" s="31" customFormat="1" x14ac:dyDescent="0.45">
      <c r="B39" s="55"/>
      <c r="C39" s="55"/>
      <c r="D39" s="57"/>
    </row>
    <row r="40" spans="2:7" s="31" customFormat="1" x14ac:dyDescent="0.45">
      <c r="B40" s="55"/>
      <c r="C40" s="55"/>
      <c r="D40" s="57"/>
    </row>
    <row r="41" spans="2:7" s="31" customFormat="1" x14ac:dyDescent="0.45">
      <c r="B41" s="55"/>
      <c r="C41" s="55"/>
      <c r="D41" s="57"/>
    </row>
    <row r="42" spans="2:7" s="31" customFormat="1" x14ac:dyDescent="0.45">
      <c r="B42" s="55"/>
      <c r="C42" s="55"/>
      <c r="D42" s="57"/>
    </row>
    <row r="43" spans="2:7" s="31" customFormat="1" x14ac:dyDescent="0.45">
      <c r="B43" s="55"/>
      <c r="C43" s="55"/>
      <c r="D43" s="57"/>
    </row>
    <row r="44" spans="2:7" s="31" customFormat="1" x14ac:dyDescent="0.45">
      <c r="B44" s="55"/>
      <c r="C44" s="55"/>
      <c r="D44" s="57"/>
    </row>
    <row r="45" spans="2:7" s="31" customFormat="1" x14ac:dyDescent="0.45">
      <c r="B45" s="55"/>
      <c r="C45" s="55"/>
      <c r="D45" s="57"/>
    </row>
    <row r="46" spans="2:7" s="31" customFormat="1" x14ac:dyDescent="0.45">
      <c r="B46" s="55"/>
      <c r="C46" s="55"/>
      <c r="D46" s="57"/>
      <c r="F46" s="67"/>
      <c r="G46" s="67"/>
    </row>
    <row r="47" spans="2:7" s="31" customFormat="1" x14ac:dyDescent="0.45">
      <c r="B47" s="55"/>
      <c r="C47" s="55"/>
      <c r="D47" s="57"/>
      <c r="F47" s="67"/>
      <c r="G47" s="67"/>
    </row>
    <row r="48" spans="2:7" s="31" customFormat="1" x14ac:dyDescent="0.45">
      <c r="B48" s="55"/>
      <c r="C48" s="55"/>
      <c r="D48" s="57"/>
      <c r="F48" s="67"/>
      <c r="G48" s="67"/>
    </row>
    <row r="49" spans="2:7" s="31" customFormat="1" x14ac:dyDescent="0.45">
      <c r="B49" s="55"/>
      <c r="C49" s="55"/>
      <c r="D49" s="57"/>
      <c r="F49" s="67"/>
      <c r="G49" s="67"/>
    </row>
    <row r="50" spans="2:7" s="31" customFormat="1" x14ac:dyDescent="0.45">
      <c r="B50" s="55"/>
      <c r="C50" s="55"/>
      <c r="D50" s="57"/>
      <c r="F50" s="67"/>
      <c r="G50" s="67"/>
    </row>
    <row r="51" spans="2:7" s="31" customFormat="1" x14ac:dyDescent="0.45">
      <c r="B51" s="55"/>
      <c r="C51" s="55"/>
      <c r="D51" s="57"/>
      <c r="F51" s="67"/>
      <c r="G51" s="67"/>
    </row>
    <row r="52" spans="2:7" s="31" customFormat="1" x14ac:dyDescent="0.45">
      <c r="B52" s="55"/>
      <c r="C52" s="55"/>
      <c r="D52" s="57"/>
      <c r="F52" s="67"/>
      <c r="G52" s="67"/>
    </row>
    <row r="53" spans="2:7" x14ac:dyDescent="0.45">
      <c r="G53" s="68"/>
    </row>
  </sheetData>
  <mergeCells count="32">
    <mergeCell ref="D1:F1"/>
    <mergeCell ref="G1:H1"/>
    <mergeCell ref="G3:G5"/>
    <mergeCell ref="H3:H5"/>
    <mergeCell ref="L1:O1"/>
    <mergeCell ref="L3:L5"/>
    <mergeCell ref="M3:M5"/>
    <mergeCell ref="N3:N5"/>
    <mergeCell ref="O3:O5"/>
    <mergeCell ref="A6:A9"/>
    <mergeCell ref="B6:B7"/>
    <mergeCell ref="A10:A16"/>
    <mergeCell ref="B12:B14"/>
    <mergeCell ref="B15:B16"/>
    <mergeCell ref="A1:A2"/>
    <mergeCell ref="B1:B2"/>
    <mergeCell ref="C1:C2"/>
    <mergeCell ref="A3:A5"/>
    <mergeCell ref="B3:B4"/>
    <mergeCell ref="G6:G9"/>
    <mergeCell ref="H6:H9"/>
    <mergeCell ref="L15:O16"/>
    <mergeCell ref="G10:G16"/>
    <mergeCell ref="H10:H16"/>
    <mergeCell ref="L6:L9"/>
    <mergeCell ref="M6:M9"/>
    <mergeCell ref="N6:N9"/>
    <mergeCell ref="O6:O9"/>
    <mergeCell ref="L10:L14"/>
    <mergeCell ref="M10:M14"/>
    <mergeCell ref="N10:N14"/>
    <mergeCell ref="O10:O14"/>
  </mergeCells>
  <conditionalFormatting sqref="G1:G18 F2 G21:G24 G54:G1048576">
    <cfRule type="cellIs" dxfId="9" priority="8" operator="equal">
      <formula>0</formula>
    </cfRule>
    <cfRule type="expression" priority="9">
      <formula>0</formula>
    </cfRule>
    <cfRule type="cellIs" dxfId="8" priority="10" operator="between">
      <formula>3.5</formula>
      <formula>5</formula>
    </cfRule>
  </conditionalFormatting>
  <conditionalFormatting sqref="G3:G16">
    <cfRule type="cellIs" dxfId="7" priority="12" operator="between">
      <formula>2.5</formula>
      <formula>3.5</formula>
    </cfRule>
    <cfRule type="cellIs" dxfId="6" priority="13" operator="lessThan">
      <formula>2.5</formula>
    </cfRule>
  </conditionalFormatting>
  <conditionalFormatting sqref="G18">
    <cfRule type="cellIs" dxfId="5" priority="1" operator="between">
      <formula>0</formula>
      <formula>5</formula>
    </cfRule>
  </conditionalFormatting>
  <conditionalFormatting sqref="H2">
    <cfRule type="cellIs" dxfId="4" priority="2" operator="equal">
      <formula>0</formula>
    </cfRule>
    <cfRule type="expression" priority="3">
      <formula>0</formula>
    </cfRule>
    <cfRule type="cellIs" dxfId="3" priority="4" operator="between">
      <formula>3.5</formula>
      <formula>5</formula>
    </cfRule>
  </conditionalFormatting>
  <conditionalFormatting sqref="H18">
    <cfRule type="cellIs" dxfId="2" priority="5" operator="equal">
      <formula>"High Risk"</formula>
    </cfRule>
    <cfRule type="cellIs" dxfId="1" priority="6" operator="equal">
      <formula>"Medium Risk"</formula>
    </cfRule>
    <cfRule type="cellIs" dxfId="0" priority="7" operator="equal">
      <formula>"Low"</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0203C-6020-425C-9BE9-6931D92B21E9}">
  <sheetPr codeName="Sheet5"/>
  <dimension ref="A1:U17"/>
  <sheetViews>
    <sheetView workbookViewId="0">
      <selection activeCell="W12" sqref="W12"/>
    </sheetView>
  </sheetViews>
  <sheetFormatPr defaultRowHeight="14.25" x14ac:dyDescent="0.45"/>
  <cols>
    <col min="2" max="2" width="10.3984375" customWidth="1"/>
    <col min="5" max="5" width="10.73046875" customWidth="1"/>
    <col min="6" max="6" width="11.265625" customWidth="1"/>
    <col min="7" max="7" width="11" customWidth="1"/>
    <col min="8" max="8" width="11" style="72" customWidth="1"/>
    <col min="10" max="10" width="12.86328125" customWidth="1"/>
    <col min="11" max="11" width="12" customWidth="1"/>
    <col min="12" max="12" width="9.1328125" style="72"/>
    <col min="13" max="13" width="13.265625" customWidth="1"/>
    <col min="15" max="15" width="15.265625" customWidth="1"/>
    <col min="17" max="17" width="11.86328125" customWidth="1"/>
    <col min="19" max="19" width="14.59765625" customWidth="1"/>
  </cols>
  <sheetData>
    <row r="1" spans="1:21" x14ac:dyDescent="0.45">
      <c r="A1" s="16" t="s">
        <v>4</v>
      </c>
      <c r="B1" s="16" t="s">
        <v>69</v>
      </c>
      <c r="C1" s="16" t="s">
        <v>68</v>
      </c>
      <c r="D1" s="16" t="s">
        <v>67</v>
      </c>
      <c r="E1" s="16" t="s">
        <v>66</v>
      </c>
      <c r="F1" s="16" t="s">
        <v>65</v>
      </c>
      <c r="G1" s="16" t="s">
        <v>64</v>
      </c>
      <c r="H1" s="69" t="s">
        <v>63</v>
      </c>
      <c r="I1" s="16" t="s">
        <v>62</v>
      </c>
      <c r="J1" s="16" t="s">
        <v>61</v>
      </c>
      <c r="K1" s="16" t="s">
        <v>60</v>
      </c>
      <c r="L1" s="69" t="s">
        <v>59</v>
      </c>
      <c r="M1" s="16" t="s">
        <v>58</v>
      </c>
      <c r="N1" s="16" t="s">
        <v>57</v>
      </c>
      <c r="O1" s="16" t="s">
        <v>56</v>
      </c>
      <c r="Q1" s="16" t="s">
        <v>76</v>
      </c>
      <c r="S1" s="16" t="s">
        <v>128</v>
      </c>
    </row>
    <row r="2" spans="1:21" ht="28.5" x14ac:dyDescent="0.45">
      <c r="A2" t="s">
        <v>5</v>
      </c>
      <c r="B2" s="1" t="s">
        <v>86</v>
      </c>
      <c r="C2" t="s">
        <v>85</v>
      </c>
      <c r="D2">
        <v>0</v>
      </c>
      <c r="E2" s="1" t="s">
        <v>55</v>
      </c>
      <c r="F2" s="1" t="s">
        <v>54</v>
      </c>
      <c r="G2" s="1" t="s">
        <v>54</v>
      </c>
      <c r="H2" s="72">
        <v>0</v>
      </c>
      <c r="I2" s="1" t="s">
        <v>53</v>
      </c>
      <c r="J2" s="1" t="s">
        <v>72</v>
      </c>
      <c r="K2" s="1" t="s">
        <v>51</v>
      </c>
      <c r="L2" s="70">
        <v>0</v>
      </c>
      <c r="M2" s="1" t="s">
        <v>72</v>
      </c>
      <c r="N2" s="1" t="s">
        <v>49</v>
      </c>
      <c r="O2" s="1" t="s">
        <v>48</v>
      </c>
      <c r="Q2">
        <v>0</v>
      </c>
      <c r="S2">
        <v>0</v>
      </c>
      <c r="T2" t="s">
        <v>81</v>
      </c>
    </row>
    <row r="3" spans="1:21" ht="42.75" x14ac:dyDescent="0.45">
      <c r="A3" t="s">
        <v>6</v>
      </c>
      <c r="B3" s="1" t="s">
        <v>145</v>
      </c>
      <c r="C3" t="s">
        <v>47</v>
      </c>
      <c r="D3">
        <v>1</v>
      </c>
      <c r="E3" s="1" t="s">
        <v>46</v>
      </c>
      <c r="F3" s="1" t="s">
        <v>45</v>
      </c>
      <c r="G3" s="1" t="s">
        <v>45</v>
      </c>
      <c r="H3" s="70" t="s">
        <v>54</v>
      </c>
      <c r="I3" s="13" t="s">
        <v>44</v>
      </c>
      <c r="J3" s="1" t="s">
        <v>52</v>
      </c>
      <c r="K3" t="s">
        <v>135</v>
      </c>
      <c r="L3" s="71" t="s">
        <v>139</v>
      </c>
      <c r="M3" s="1" t="s">
        <v>50</v>
      </c>
      <c r="N3">
        <v>1</v>
      </c>
      <c r="O3" s="1" t="s">
        <v>41</v>
      </c>
      <c r="Q3">
        <v>1</v>
      </c>
      <c r="S3">
        <v>1</v>
      </c>
      <c r="T3" t="s">
        <v>81</v>
      </c>
      <c r="U3" s="29"/>
    </row>
    <row r="4" spans="1:21" ht="42.75" x14ac:dyDescent="0.45">
      <c r="B4" s="1" t="s">
        <v>146</v>
      </c>
      <c r="D4">
        <v>2</v>
      </c>
      <c r="E4" s="1" t="s">
        <v>40</v>
      </c>
      <c r="F4" s="1" t="s">
        <v>40</v>
      </c>
      <c r="G4" s="1" t="s">
        <v>40</v>
      </c>
      <c r="H4" s="70" t="s">
        <v>45</v>
      </c>
      <c r="I4" s="15" t="s">
        <v>39</v>
      </c>
      <c r="J4" s="1" t="s">
        <v>43</v>
      </c>
      <c r="K4" t="s">
        <v>134</v>
      </c>
      <c r="L4" s="71" t="s">
        <v>141</v>
      </c>
      <c r="M4" s="1" t="s">
        <v>42</v>
      </c>
      <c r="N4" s="13" t="s">
        <v>35</v>
      </c>
      <c r="O4" s="1" t="s">
        <v>34</v>
      </c>
      <c r="Q4">
        <v>2</v>
      </c>
      <c r="S4">
        <v>2</v>
      </c>
      <c r="T4" t="s">
        <v>81</v>
      </c>
    </row>
    <row r="5" spans="1:21" ht="28.5" x14ac:dyDescent="0.45">
      <c r="B5" s="1" t="s">
        <v>147</v>
      </c>
      <c r="D5">
        <v>3</v>
      </c>
      <c r="E5" s="1" t="s">
        <v>144</v>
      </c>
      <c r="F5" s="1" t="s">
        <v>142</v>
      </c>
      <c r="G5" s="1" t="s">
        <v>142</v>
      </c>
      <c r="H5" s="70" t="s">
        <v>40</v>
      </c>
      <c r="I5" s="15" t="s">
        <v>138</v>
      </c>
      <c r="J5" s="1" t="s">
        <v>38</v>
      </c>
      <c r="K5" t="s">
        <v>37</v>
      </c>
      <c r="L5" s="71" t="s">
        <v>140</v>
      </c>
      <c r="M5" s="1" t="s">
        <v>36</v>
      </c>
      <c r="N5" t="s">
        <v>28</v>
      </c>
      <c r="O5" s="1" t="s">
        <v>27</v>
      </c>
      <c r="Q5">
        <v>3</v>
      </c>
      <c r="S5">
        <v>3</v>
      </c>
      <c r="T5" t="s">
        <v>81</v>
      </c>
    </row>
    <row r="6" spans="1:21" x14ac:dyDescent="0.45">
      <c r="B6" s="1" t="s">
        <v>74</v>
      </c>
      <c r="E6" s="1" t="s">
        <v>33</v>
      </c>
      <c r="F6" s="1" t="s">
        <v>143</v>
      </c>
      <c r="G6" s="1" t="s">
        <v>143</v>
      </c>
      <c r="H6" s="70" t="s">
        <v>32</v>
      </c>
      <c r="I6" t="s">
        <v>137</v>
      </c>
      <c r="J6" s="14" t="s">
        <v>136</v>
      </c>
      <c r="K6" t="s">
        <v>31</v>
      </c>
      <c r="L6" s="72" t="s">
        <v>30</v>
      </c>
      <c r="M6" s="1" t="s">
        <v>29</v>
      </c>
      <c r="Q6">
        <v>4</v>
      </c>
      <c r="S6">
        <v>4</v>
      </c>
      <c r="T6" t="s">
        <v>81</v>
      </c>
    </row>
    <row r="7" spans="1:21" x14ac:dyDescent="0.45">
      <c r="Q7">
        <v>5</v>
      </c>
      <c r="S7">
        <v>5</v>
      </c>
      <c r="T7" t="s">
        <v>82</v>
      </c>
    </row>
    <row r="8" spans="1:21" x14ac:dyDescent="0.45">
      <c r="S8">
        <v>6</v>
      </c>
      <c r="T8" t="s">
        <v>82</v>
      </c>
    </row>
    <row r="9" spans="1:21" x14ac:dyDescent="0.45">
      <c r="S9">
        <v>7</v>
      </c>
      <c r="T9" t="s">
        <v>82</v>
      </c>
    </row>
    <row r="10" spans="1:21" x14ac:dyDescent="0.45">
      <c r="S10">
        <v>8</v>
      </c>
      <c r="T10" t="s">
        <v>82</v>
      </c>
    </row>
    <row r="11" spans="1:21" x14ac:dyDescent="0.45">
      <c r="S11">
        <v>9</v>
      </c>
      <c r="T11" t="s">
        <v>82</v>
      </c>
    </row>
    <row r="12" spans="1:21" x14ac:dyDescent="0.45">
      <c r="S12">
        <v>10</v>
      </c>
      <c r="T12" t="s">
        <v>82</v>
      </c>
    </row>
    <row r="13" spans="1:21" x14ac:dyDescent="0.45">
      <c r="S13">
        <v>11</v>
      </c>
      <c r="T13" t="s">
        <v>83</v>
      </c>
    </row>
    <row r="14" spans="1:21" x14ac:dyDescent="0.45">
      <c r="S14">
        <v>12</v>
      </c>
      <c r="T14" t="s">
        <v>83</v>
      </c>
    </row>
    <row r="15" spans="1:21" x14ac:dyDescent="0.45">
      <c r="S15">
        <v>13</v>
      </c>
      <c r="T15" t="s">
        <v>83</v>
      </c>
    </row>
    <row r="16" spans="1:21" x14ac:dyDescent="0.45">
      <c r="S16">
        <v>14</v>
      </c>
      <c r="T16" t="s">
        <v>83</v>
      </c>
    </row>
    <row r="17" spans="19:20" x14ac:dyDescent="0.45">
      <c r="S17">
        <v>15</v>
      </c>
      <c r="T17" t="s">
        <v>83</v>
      </c>
    </row>
  </sheetData>
  <pageMargins left="0.7" right="0.7" top="0.75" bottom="0.75" header="0.3" footer="0.3"/>
  <headerFooter>
    <oddFooter>&amp;L_x000D_&amp;1#&amp;"Calibri"&amp;11&amp;K000000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Agency Intro</vt:lpstr>
      <vt:lpstr>Risk profile - Agency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 Wong (DTF)</dc:creator>
  <cp:lastModifiedBy>Jonah De Pedro (DTF)</cp:lastModifiedBy>
  <dcterms:created xsi:type="dcterms:W3CDTF">2024-08-13T23:53:03Z</dcterms:created>
  <dcterms:modified xsi:type="dcterms:W3CDTF">2025-08-13T06:46:27Z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2024-08-14T00:05:22Z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fe948b04-a6ea-447c-bdef-1bb52e6815fd</vt:lpwstr>
  </property>
  <property fmtid="{D5CDD505-2E9C-101B-9397-08002B2CF9AE}" pid="8" name="MSIP_Label_7158ebbd-6c5e-441f-bfc9-4eb8c11e3978_ContentBits">
    <vt:lpwstr>2</vt:lpwstr>
  </property>
</Properties>
</file>