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T:\FTS\CORPORATE FINANCE\FINANCIAL ANALYSIS\NaturalDisastersPolicy\NDFA Working Documents for DTF Website\Proofed\"/>
    </mc:Choice>
  </mc:AlternateContent>
  <xr:revisionPtr revIDLastSave="0" documentId="10_ncr:100000_{BB20E70F-AB37-458A-8112-D56167690FEF}" xr6:coauthVersionLast="31" xr6:coauthVersionMax="31" xr10:uidLastSave="{00000000-0000-0000-0000-000000000000}"/>
  <bookViews>
    <workbookView xWindow="0" yWindow="0" windowWidth="24000" windowHeight="9435" xr2:uid="{00000000-000D-0000-FFFF-FFFF00000000}"/>
  </bookViews>
  <sheets>
    <sheet name="V Form D-Dec" sheetId="1" r:id="rId1"/>
    <sheet name="V Form A-EW" sheetId="2" r:id="rId2"/>
    <sheet name="V Form B-RW" sheetId="3" r:id="rId3"/>
    <sheet name="V Form B2-CW" sheetId="4" r:id="rId4"/>
    <sheet name="V Form C-MR" sheetId="5" r:id="rId5"/>
    <sheet name="Assumptions_GEN" sheetId="6" state="hidden" r:id="rId6"/>
  </sheets>
  <externalReferences>
    <externalReference r:id="rId7"/>
  </externalReferences>
  <definedNames>
    <definedName name="_xlnm._FilterDatabase" localSheetId="1">'V Form A-EW'!$D$12:$Q$12</definedName>
    <definedName name="_xlnm._FilterDatabase" localSheetId="3">'V Form B2-CW'!$C$13:$V$13</definedName>
    <definedName name="_xlnm._FilterDatabase" localSheetId="2">'V Form B-RW'!$G$13:$AB$13</definedName>
    <definedName name="_xlnm._FilterDatabase" localSheetId="4">'V Form C-MR'!$C$10:$K$10</definedName>
    <definedName name="Claim_Type" localSheetId="1">[1]Lists!$A$2:$A$4</definedName>
    <definedName name="Claim_Type" localSheetId="3">[1]Lists!$A$2:$A$4</definedName>
    <definedName name="Claim_Type" localSheetId="2">[1]Lists!$A$2:$A$4</definedName>
    <definedName name="Claim_Type" localSheetId="4">[1]Lists!$A$2:$A$4</definedName>
    <definedName name="Claim_Type">#REF!</definedName>
    <definedName name="ClaimID" localSheetId="1">'[1]V Form D-Dec'!$B$3</definedName>
    <definedName name="ClaimID" localSheetId="3">'[1]V Form D-Dec'!$B$3</definedName>
    <definedName name="ClaimID" localSheetId="2">'[1]V Form D-Dec'!$B$3</definedName>
    <definedName name="ClaimID" localSheetId="4">'[1]V Form D-Dec'!$B$3</definedName>
    <definedName name="ClaimID">'V Form D-Dec'!$B$3</definedName>
    <definedName name="DeliveryAgent" localSheetId="1">'[1]V Form D-Dec'!$B$5</definedName>
    <definedName name="DeliveryAgent" localSheetId="3">'[1]V Form D-Dec'!$B$5</definedName>
    <definedName name="DeliveryAgent" localSheetId="2">'[1]V Form D-Dec'!$B$5</definedName>
    <definedName name="DeliveryAgent" localSheetId="4">'[1]V Form D-Dec'!$B$5</definedName>
    <definedName name="DeliveryAgent">'V Form D-Dec'!$B$5</definedName>
    <definedName name="EventName" localSheetId="1">'[1]V Form D-Dec'!$B$4</definedName>
    <definedName name="EventName" localSheetId="3">'[1]V Form D-Dec'!$B$4</definedName>
    <definedName name="EventName" localSheetId="2">'[1]V Form D-Dec'!$B$4</definedName>
    <definedName name="EventName" localSheetId="4">'[1]V Form D-Dec'!$B$4</definedName>
    <definedName name="EventName">'V Form D-Dec'!$B$4</definedName>
    <definedName name="_xlnm.Print_Area" localSheetId="5">Assumptions_GEN!$A$1:$B$101</definedName>
    <definedName name="_xlnm.Print_Area" localSheetId="1">'V Form A-EW'!$B$1:$Q$52</definedName>
    <definedName name="_xlnm.Print_Area" localSheetId="3">'V Form B2-CW'!$A$1:$W$97</definedName>
    <definedName name="_xlnm.Print_Area" localSheetId="2">'V Form B-RW'!$A$1:$AC$119</definedName>
    <definedName name="_xlnm.Print_Area" localSheetId="0">'V Form D-Dec'!$A$1:$J$19</definedName>
    <definedName name="_xlnm.Print_Titles" localSheetId="1">'V Form A-EW'!$1:$10</definedName>
    <definedName name="Z_F8531A1D_0BE7_4C39_B6F0_44D7931A4F52_.wvu.Cols" localSheetId="5" hidden="1">Assumptions_GEN!$AA:$XFD</definedName>
    <definedName name="Z_F8531A1D_0BE7_4C39_B6F0_44D7931A4F52_.wvu.Cols" localSheetId="1" hidden="1">'V Form A-EW'!$S:$XFC</definedName>
    <definedName name="Z_F8531A1D_0BE7_4C39_B6F0_44D7931A4F52_.wvu.Cols" localSheetId="3" hidden="1">'V Form B2-CW'!$Y:$XFD</definedName>
    <definedName name="Z_F8531A1D_0BE7_4C39_B6F0_44D7931A4F52_.wvu.Cols" localSheetId="2" hidden="1">'V Form B-RW'!$AE:$XFD</definedName>
    <definedName name="Z_F8531A1D_0BE7_4C39_B6F0_44D7931A4F52_.wvu.Cols" localSheetId="4" hidden="1">'V Form C-MR'!$M:$XFD</definedName>
    <definedName name="Z_F8531A1D_0BE7_4C39_B6F0_44D7931A4F52_.wvu.FilterData" localSheetId="1" hidden="1">'V Form A-EW'!$D$12:$Q$12</definedName>
    <definedName name="Z_F8531A1D_0BE7_4C39_B6F0_44D7931A4F52_.wvu.FilterData" localSheetId="3" hidden="1">'V Form B2-CW'!$C$13:$V$13</definedName>
    <definedName name="Z_F8531A1D_0BE7_4C39_B6F0_44D7931A4F52_.wvu.FilterData" localSheetId="2" hidden="1">'V Form B-RW'!$G$13:$AB$13</definedName>
    <definedName name="Z_F8531A1D_0BE7_4C39_B6F0_44D7931A4F52_.wvu.FilterData" localSheetId="4" hidden="1">'V Form C-MR'!$C$10:$K$10</definedName>
    <definedName name="Z_F8531A1D_0BE7_4C39_B6F0_44D7931A4F52_.wvu.PrintArea" localSheetId="5" hidden="1">Assumptions_GEN!$A$1:$B$101</definedName>
    <definedName name="Z_F8531A1D_0BE7_4C39_B6F0_44D7931A4F52_.wvu.PrintArea" localSheetId="1" hidden="1">'V Form A-EW'!$B$1:$Q$52</definedName>
    <definedName name="Z_F8531A1D_0BE7_4C39_B6F0_44D7931A4F52_.wvu.PrintArea" localSheetId="3" hidden="1">'V Form B2-CW'!$A$1:$W$97</definedName>
    <definedName name="Z_F8531A1D_0BE7_4C39_B6F0_44D7931A4F52_.wvu.PrintArea" localSheetId="2" hidden="1">'V Form B-RW'!$A$1:$AC$119</definedName>
    <definedName name="Z_F8531A1D_0BE7_4C39_B6F0_44D7931A4F52_.wvu.PrintArea" localSheetId="0" hidden="1">'V Form D-Dec'!$A$1:$J$19</definedName>
    <definedName name="Z_F8531A1D_0BE7_4C39_B6F0_44D7931A4F52_.wvu.PrintTitles" localSheetId="1" hidden="1">'V Form A-EW'!$1:$10</definedName>
    <definedName name="Z_F8531A1D_0BE7_4C39_B6F0_44D7931A4F52_.wvu.Rows" localSheetId="1" hidden="1">'V Form A-EW'!$30:$1048576,'V Form A-EW'!$29:$29</definedName>
    <definedName name="Z_F8531A1D_0BE7_4C39_B6F0_44D7931A4F52_.wvu.Rows" localSheetId="3" hidden="1">'V Form B2-CW'!$56:$1048576</definedName>
    <definedName name="Z_F8531A1D_0BE7_4C39_B6F0_44D7931A4F52_.wvu.Rows" localSheetId="2" hidden="1">'V Form B-RW'!$55:$1048576</definedName>
    <definedName name="Z_F8531A1D_0BE7_4C39_B6F0_44D7931A4F52_.wvu.Rows" localSheetId="4" hidden="1">'V Form C-MR'!$43:$1048576</definedName>
  </definedNames>
  <calcPr calcId="179017"/>
  <customWorkbookViews>
    <customWorkbookView name="Kate Atherton (DTF) - Personal View" guid="{F8531A1D-0BE7-4C39-B6F0-44D7931A4F52}" mergeInterval="0" personalView="1" xWindow="2289" yWindow="54" windowWidth="1726" windowHeight="104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4" l="1"/>
  <c r="D7" i="4" l="1"/>
  <c r="D6" i="4"/>
  <c r="D5" i="4"/>
  <c r="D4" i="4"/>
  <c r="D3" i="4"/>
  <c r="R53" i="4"/>
  <c r="P53" i="4"/>
  <c r="O53" i="4"/>
  <c r="N53" i="4"/>
  <c r="M53" i="4"/>
  <c r="L53" i="4"/>
  <c r="K53" i="4"/>
  <c r="J53" i="4"/>
  <c r="I53" i="4"/>
  <c r="H53" i="4"/>
  <c r="G53" i="4"/>
  <c r="F53" i="4"/>
  <c r="E53" i="4"/>
  <c r="D53" i="4"/>
  <c r="R52" i="4"/>
  <c r="P52" i="4"/>
  <c r="O52" i="4"/>
  <c r="N52" i="4"/>
  <c r="M52" i="4"/>
  <c r="L52" i="4"/>
  <c r="K52" i="4"/>
  <c r="J52" i="4"/>
  <c r="I52" i="4"/>
  <c r="H52" i="4"/>
  <c r="G52" i="4"/>
  <c r="F52" i="4"/>
  <c r="E52" i="4"/>
  <c r="D52" i="4"/>
  <c r="R51" i="4"/>
  <c r="P51" i="4"/>
  <c r="O51" i="4"/>
  <c r="N51" i="4"/>
  <c r="M51" i="4"/>
  <c r="L51" i="4"/>
  <c r="K51" i="4"/>
  <c r="J51" i="4"/>
  <c r="I51" i="4"/>
  <c r="H51" i="4"/>
  <c r="G51" i="4"/>
  <c r="F51" i="4"/>
  <c r="E51" i="4"/>
  <c r="D51" i="4"/>
  <c r="R50" i="4"/>
  <c r="P50" i="4"/>
  <c r="O50" i="4"/>
  <c r="N50" i="4"/>
  <c r="M50" i="4"/>
  <c r="L50" i="4"/>
  <c r="K50" i="4"/>
  <c r="J50" i="4"/>
  <c r="I50" i="4"/>
  <c r="H50" i="4"/>
  <c r="G50" i="4"/>
  <c r="F50" i="4"/>
  <c r="E50" i="4"/>
  <c r="D50" i="4"/>
  <c r="R49" i="4"/>
  <c r="P49" i="4"/>
  <c r="O49" i="4"/>
  <c r="N49" i="4"/>
  <c r="M49" i="4"/>
  <c r="L49" i="4"/>
  <c r="K49" i="4"/>
  <c r="J49" i="4"/>
  <c r="I49" i="4"/>
  <c r="H49" i="4"/>
  <c r="G49" i="4"/>
  <c r="F49" i="4"/>
  <c r="E49" i="4"/>
  <c r="D49" i="4"/>
  <c r="R48" i="4"/>
  <c r="P48" i="4"/>
  <c r="O48" i="4"/>
  <c r="N48" i="4"/>
  <c r="M48" i="4"/>
  <c r="L48" i="4"/>
  <c r="K48" i="4"/>
  <c r="J48" i="4"/>
  <c r="I48" i="4"/>
  <c r="H48" i="4"/>
  <c r="G48" i="4"/>
  <c r="F48" i="4"/>
  <c r="E48" i="4"/>
  <c r="D48" i="4"/>
  <c r="R47" i="4"/>
  <c r="P47" i="4"/>
  <c r="O47" i="4"/>
  <c r="N47" i="4"/>
  <c r="M47" i="4"/>
  <c r="L47" i="4"/>
  <c r="K47" i="4"/>
  <c r="J47" i="4"/>
  <c r="I47" i="4"/>
  <c r="H47" i="4"/>
  <c r="G47" i="4"/>
  <c r="F47" i="4"/>
  <c r="E47" i="4"/>
  <c r="D47" i="4"/>
  <c r="R46" i="4"/>
  <c r="P46" i="4"/>
  <c r="O46" i="4"/>
  <c r="N46" i="4"/>
  <c r="M46" i="4"/>
  <c r="L46" i="4"/>
  <c r="K46" i="4"/>
  <c r="J46" i="4"/>
  <c r="I46" i="4"/>
  <c r="H46" i="4"/>
  <c r="G46" i="4"/>
  <c r="F46" i="4"/>
  <c r="E46" i="4"/>
  <c r="D46" i="4"/>
  <c r="R45" i="4"/>
  <c r="P45" i="4"/>
  <c r="O45" i="4"/>
  <c r="N45" i="4"/>
  <c r="M45" i="4"/>
  <c r="L45" i="4"/>
  <c r="K45" i="4"/>
  <c r="J45" i="4"/>
  <c r="I45" i="4"/>
  <c r="H45" i="4"/>
  <c r="G45" i="4"/>
  <c r="F45" i="4"/>
  <c r="E45" i="4"/>
  <c r="D45" i="4"/>
  <c r="R44" i="4"/>
  <c r="P44" i="4"/>
  <c r="O44" i="4"/>
  <c r="N44" i="4"/>
  <c r="M44" i="4"/>
  <c r="L44" i="4"/>
  <c r="K44" i="4"/>
  <c r="J44" i="4"/>
  <c r="I44" i="4"/>
  <c r="H44" i="4"/>
  <c r="G44" i="4"/>
  <c r="F44" i="4"/>
  <c r="E44" i="4"/>
  <c r="D44" i="4"/>
  <c r="R43" i="4"/>
  <c r="P43" i="4"/>
  <c r="O43" i="4"/>
  <c r="N43" i="4"/>
  <c r="M43" i="4"/>
  <c r="L43" i="4"/>
  <c r="K43" i="4"/>
  <c r="J43" i="4"/>
  <c r="I43" i="4"/>
  <c r="H43" i="4"/>
  <c r="G43" i="4"/>
  <c r="F43" i="4"/>
  <c r="E43" i="4"/>
  <c r="D43" i="4"/>
  <c r="R42" i="4"/>
  <c r="P42" i="4"/>
  <c r="O42" i="4"/>
  <c r="N42" i="4"/>
  <c r="M42" i="4"/>
  <c r="L42" i="4"/>
  <c r="K42" i="4"/>
  <c r="J42" i="4"/>
  <c r="I42" i="4"/>
  <c r="H42" i="4"/>
  <c r="G42" i="4"/>
  <c r="F42" i="4"/>
  <c r="E42" i="4"/>
  <c r="D42" i="4"/>
  <c r="R41" i="4"/>
  <c r="P41" i="4"/>
  <c r="O41" i="4"/>
  <c r="N41" i="4"/>
  <c r="M41" i="4"/>
  <c r="L41" i="4"/>
  <c r="K41" i="4"/>
  <c r="J41" i="4"/>
  <c r="I41" i="4"/>
  <c r="H41" i="4"/>
  <c r="G41" i="4"/>
  <c r="F41" i="4"/>
  <c r="E41" i="4"/>
  <c r="D41" i="4"/>
  <c r="R40" i="4"/>
  <c r="P40" i="4"/>
  <c r="O40" i="4"/>
  <c r="N40" i="4"/>
  <c r="M40" i="4"/>
  <c r="L40" i="4"/>
  <c r="K40" i="4"/>
  <c r="J40" i="4"/>
  <c r="I40" i="4"/>
  <c r="H40" i="4"/>
  <c r="G40" i="4"/>
  <c r="F40" i="4"/>
  <c r="E40" i="4"/>
  <c r="D40" i="4"/>
  <c r="R39" i="4"/>
  <c r="P39" i="4"/>
  <c r="O39" i="4"/>
  <c r="N39" i="4"/>
  <c r="M39" i="4"/>
  <c r="L39" i="4"/>
  <c r="K39" i="4"/>
  <c r="J39" i="4"/>
  <c r="I39" i="4"/>
  <c r="H39" i="4"/>
  <c r="G39" i="4"/>
  <c r="F39" i="4"/>
  <c r="E39" i="4"/>
  <c r="D39" i="4"/>
  <c r="R38" i="4"/>
  <c r="P38" i="4"/>
  <c r="O38" i="4"/>
  <c r="N38" i="4"/>
  <c r="M38" i="4"/>
  <c r="L38" i="4"/>
  <c r="K38" i="4"/>
  <c r="J38" i="4"/>
  <c r="I38" i="4"/>
  <c r="H38" i="4"/>
  <c r="G38" i="4"/>
  <c r="F38" i="4"/>
  <c r="E38" i="4"/>
  <c r="D38" i="4"/>
  <c r="R37" i="4"/>
  <c r="P37" i="4"/>
  <c r="O37" i="4"/>
  <c r="N37" i="4"/>
  <c r="M37" i="4"/>
  <c r="L37" i="4"/>
  <c r="K37" i="4"/>
  <c r="J37" i="4"/>
  <c r="I37" i="4"/>
  <c r="H37" i="4"/>
  <c r="G37" i="4"/>
  <c r="F37" i="4"/>
  <c r="E37" i="4"/>
  <c r="D37" i="4"/>
  <c r="R36" i="4"/>
  <c r="P36" i="4"/>
  <c r="O36" i="4"/>
  <c r="N36" i="4"/>
  <c r="M36" i="4"/>
  <c r="L36" i="4"/>
  <c r="K36" i="4"/>
  <c r="J36" i="4"/>
  <c r="I36" i="4"/>
  <c r="H36" i="4"/>
  <c r="G36" i="4"/>
  <c r="F36" i="4"/>
  <c r="E36" i="4"/>
  <c r="D36" i="4"/>
  <c r="R35" i="4"/>
  <c r="P35" i="4"/>
  <c r="O35" i="4"/>
  <c r="N35" i="4"/>
  <c r="M35" i="4"/>
  <c r="L35" i="4"/>
  <c r="K35" i="4"/>
  <c r="J35" i="4"/>
  <c r="I35" i="4"/>
  <c r="H35" i="4"/>
  <c r="G35" i="4"/>
  <c r="F35" i="4"/>
  <c r="E35" i="4"/>
  <c r="D35" i="4"/>
  <c r="R34" i="4"/>
  <c r="P34" i="4"/>
  <c r="O34" i="4"/>
  <c r="N34" i="4"/>
  <c r="M34" i="4"/>
  <c r="L34" i="4"/>
  <c r="K34" i="4"/>
  <c r="J34" i="4"/>
  <c r="I34" i="4"/>
  <c r="H34" i="4"/>
  <c r="G34" i="4"/>
  <c r="F34" i="4"/>
  <c r="E34" i="4"/>
  <c r="D34" i="4"/>
  <c r="R33" i="4"/>
  <c r="P33" i="4"/>
  <c r="O33" i="4"/>
  <c r="N33" i="4"/>
  <c r="M33" i="4"/>
  <c r="L33" i="4"/>
  <c r="K33" i="4"/>
  <c r="J33" i="4"/>
  <c r="I33" i="4"/>
  <c r="H33" i="4"/>
  <c r="G33" i="4"/>
  <c r="F33" i="4"/>
  <c r="E33" i="4"/>
  <c r="D33" i="4"/>
  <c r="R32" i="4"/>
  <c r="P32" i="4"/>
  <c r="O32" i="4"/>
  <c r="N32" i="4"/>
  <c r="M32" i="4"/>
  <c r="L32" i="4"/>
  <c r="K32" i="4"/>
  <c r="J32" i="4"/>
  <c r="I32" i="4"/>
  <c r="H32" i="4"/>
  <c r="G32" i="4"/>
  <c r="F32" i="4"/>
  <c r="E32" i="4"/>
  <c r="D32" i="4"/>
  <c r="R31" i="4"/>
  <c r="P31" i="4"/>
  <c r="O31" i="4"/>
  <c r="N31" i="4"/>
  <c r="M31" i="4"/>
  <c r="L31" i="4"/>
  <c r="K31" i="4"/>
  <c r="J31" i="4"/>
  <c r="I31" i="4"/>
  <c r="H31" i="4"/>
  <c r="G31" i="4"/>
  <c r="F31" i="4"/>
  <c r="E31" i="4"/>
  <c r="D31" i="4"/>
  <c r="R30" i="4"/>
  <c r="P30" i="4"/>
  <c r="O30" i="4"/>
  <c r="N30" i="4"/>
  <c r="M30" i="4"/>
  <c r="L30" i="4"/>
  <c r="K30" i="4"/>
  <c r="J30" i="4"/>
  <c r="I30" i="4"/>
  <c r="H30" i="4"/>
  <c r="G30" i="4"/>
  <c r="F30" i="4"/>
  <c r="E30" i="4"/>
  <c r="D30" i="4"/>
  <c r="R29" i="4"/>
  <c r="P29" i="4"/>
  <c r="O29" i="4"/>
  <c r="N29" i="4"/>
  <c r="M29" i="4"/>
  <c r="L29" i="4"/>
  <c r="K29" i="4"/>
  <c r="J29" i="4"/>
  <c r="I29" i="4"/>
  <c r="H29" i="4"/>
  <c r="G29" i="4"/>
  <c r="F29" i="4"/>
  <c r="E29" i="4"/>
  <c r="D29" i="4"/>
  <c r="R28" i="4"/>
  <c r="P28" i="4"/>
  <c r="O28" i="4"/>
  <c r="N28" i="4"/>
  <c r="M28" i="4"/>
  <c r="L28" i="4"/>
  <c r="K28" i="4"/>
  <c r="J28" i="4"/>
  <c r="I28" i="4"/>
  <c r="H28" i="4"/>
  <c r="G28" i="4"/>
  <c r="F28" i="4"/>
  <c r="E28" i="4"/>
  <c r="D28" i="4"/>
  <c r="R27" i="4"/>
  <c r="P27" i="4"/>
  <c r="O27" i="4"/>
  <c r="N27" i="4"/>
  <c r="M27" i="4"/>
  <c r="L27" i="4"/>
  <c r="K27" i="4"/>
  <c r="J27" i="4"/>
  <c r="I27" i="4"/>
  <c r="H27" i="4"/>
  <c r="G27" i="4"/>
  <c r="F27" i="4"/>
  <c r="E27" i="4"/>
  <c r="D27" i="4"/>
  <c r="R26" i="4"/>
  <c r="P26" i="4"/>
  <c r="O26" i="4"/>
  <c r="N26" i="4"/>
  <c r="M26" i="4"/>
  <c r="L26" i="4"/>
  <c r="K26" i="4"/>
  <c r="J26" i="4"/>
  <c r="I26" i="4"/>
  <c r="H26" i="4"/>
  <c r="G26" i="4"/>
  <c r="F26" i="4"/>
  <c r="E26" i="4"/>
  <c r="D26" i="4"/>
  <c r="R25" i="4"/>
  <c r="P25" i="4"/>
  <c r="O25" i="4"/>
  <c r="N25" i="4"/>
  <c r="M25" i="4"/>
  <c r="L25" i="4"/>
  <c r="K25" i="4"/>
  <c r="J25" i="4"/>
  <c r="I25" i="4"/>
  <c r="H25" i="4"/>
  <c r="G25" i="4"/>
  <c r="F25" i="4"/>
  <c r="E25" i="4"/>
  <c r="D25" i="4"/>
  <c r="R24" i="4"/>
  <c r="P24" i="4"/>
  <c r="O24" i="4"/>
  <c r="N24" i="4"/>
  <c r="M24" i="4"/>
  <c r="L24" i="4"/>
  <c r="K24" i="4"/>
  <c r="J24" i="4"/>
  <c r="I24" i="4"/>
  <c r="H24" i="4"/>
  <c r="G24" i="4"/>
  <c r="F24" i="4"/>
  <c r="E24" i="4"/>
  <c r="D24" i="4"/>
  <c r="R23" i="4"/>
  <c r="P23" i="4"/>
  <c r="O23" i="4"/>
  <c r="N23" i="4"/>
  <c r="M23" i="4"/>
  <c r="L23" i="4"/>
  <c r="K23" i="4"/>
  <c r="J23" i="4"/>
  <c r="I23" i="4"/>
  <c r="H23" i="4"/>
  <c r="G23" i="4"/>
  <c r="F23" i="4"/>
  <c r="E23" i="4"/>
  <c r="D23" i="4"/>
  <c r="R22" i="4"/>
  <c r="P22" i="4"/>
  <c r="O22" i="4"/>
  <c r="N22" i="4"/>
  <c r="M22" i="4"/>
  <c r="L22" i="4"/>
  <c r="K22" i="4"/>
  <c r="J22" i="4"/>
  <c r="I22" i="4"/>
  <c r="H22" i="4"/>
  <c r="G22" i="4"/>
  <c r="F22" i="4"/>
  <c r="E22" i="4"/>
  <c r="D22" i="4"/>
  <c r="R21" i="4"/>
  <c r="P21" i="4"/>
  <c r="O21" i="4"/>
  <c r="N21" i="4"/>
  <c r="M21" i="4"/>
  <c r="L21" i="4"/>
  <c r="K21" i="4"/>
  <c r="J21" i="4"/>
  <c r="I21" i="4"/>
  <c r="H21" i="4"/>
  <c r="G21" i="4"/>
  <c r="F21" i="4"/>
  <c r="E21" i="4"/>
  <c r="D21" i="4"/>
  <c r="R20" i="4"/>
  <c r="P20" i="4"/>
  <c r="O20" i="4"/>
  <c r="N20" i="4"/>
  <c r="M20" i="4"/>
  <c r="L20" i="4"/>
  <c r="K20" i="4"/>
  <c r="J20" i="4"/>
  <c r="I20" i="4"/>
  <c r="H20" i="4"/>
  <c r="G20" i="4"/>
  <c r="F20" i="4"/>
  <c r="E20" i="4"/>
  <c r="D20" i="4"/>
  <c r="R19" i="4"/>
  <c r="P19" i="4"/>
  <c r="O19" i="4"/>
  <c r="N19" i="4"/>
  <c r="M19" i="4"/>
  <c r="L19" i="4"/>
  <c r="K19" i="4"/>
  <c r="J19" i="4"/>
  <c r="I19" i="4"/>
  <c r="H19" i="4"/>
  <c r="G19" i="4"/>
  <c r="F19" i="4"/>
  <c r="E19" i="4"/>
  <c r="D19" i="4"/>
  <c r="R18" i="4"/>
  <c r="P18" i="4"/>
  <c r="O18" i="4"/>
  <c r="N18" i="4"/>
  <c r="M18" i="4"/>
  <c r="L18" i="4"/>
  <c r="K18" i="4"/>
  <c r="J18" i="4"/>
  <c r="I18" i="4"/>
  <c r="H18" i="4"/>
  <c r="G18" i="4"/>
  <c r="F18" i="4"/>
  <c r="E18" i="4"/>
  <c r="D18" i="4"/>
  <c r="R17" i="4"/>
  <c r="P17" i="4"/>
  <c r="O17" i="4"/>
  <c r="N17" i="4"/>
  <c r="M17" i="4"/>
  <c r="L17" i="4"/>
  <c r="K17" i="4"/>
  <c r="J17" i="4"/>
  <c r="I17" i="4"/>
  <c r="H17" i="4"/>
  <c r="G17" i="4"/>
  <c r="F17" i="4"/>
  <c r="E17" i="4"/>
  <c r="D17" i="4"/>
  <c r="R16" i="4"/>
  <c r="P16" i="4"/>
  <c r="O16" i="4"/>
  <c r="N16" i="4"/>
  <c r="M16" i="4"/>
  <c r="L16" i="4"/>
  <c r="K16" i="4"/>
  <c r="J16" i="4"/>
  <c r="I16" i="4"/>
  <c r="H16" i="4"/>
  <c r="G16" i="4"/>
  <c r="F16" i="4"/>
  <c r="E16" i="4"/>
  <c r="D16" i="4"/>
  <c r="R15" i="4"/>
  <c r="P15" i="4"/>
  <c r="O15" i="4"/>
  <c r="N15" i="4"/>
  <c r="M15" i="4"/>
  <c r="L15" i="4"/>
  <c r="K15" i="4"/>
  <c r="J15" i="4"/>
  <c r="I15" i="4"/>
  <c r="H15" i="4"/>
  <c r="G15" i="4"/>
  <c r="F15" i="4"/>
  <c r="E15" i="4"/>
  <c r="D15" i="4"/>
  <c r="R14" i="4"/>
  <c r="P14" i="4"/>
  <c r="O14" i="4"/>
  <c r="N14" i="4"/>
  <c r="M14" i="4"/>
  <c r="L14" i="4"/>
  <c r="K14" i="4"/>
  <c r="J14" i="4"/>
  <c r="I14" i="4"/>
  <c r="H14" i="4"/>
  <c r="G14" i="4"/>
  <c r="F14" i="4"/>
  <c r="E14" i="4"/>
  <c r="D14" i="4"/>
  <c r="U15" i="3"/>
  <c r="Q15" i="4" s="1"/>
  <c r="U16" i="3"/>
  <c r="Q16" i="4" s="1"/>
  <c r="U17" i="3"/>
  <c r="Q17" i="4" s="1"/>
  <c r="U18" i="3"/>
  <c r="Q18" i="4" s="1"/>
  <c r="U19" i="3"/>
  <c r="Q19" i="4" s="1"/>
  <c r="U20" i="3"/>
  <c r="Q20" i="4" s="1"/>
  <c r="U21" i="3"/>
  <c r="Q21" i="4" s="1"/>
  <c r="U22" i="3"/>
  <c r="Q22" i="4" s="1"/>
  <c r="U23" i="3"/>
  <c r="Q23" i="4" s="1"/>
  <c r="U24" i="3"/>
  <c r="Q24" i="4" s="1"/>
  <c r="U25" i="3"/>
  <c r="Q25" i="4" s="1"/>
  <c r="U26" i="3"/>
  <c r="Q26" i="4" s="1"/>
  <c r="U27" i="3"/>
  <c r="Q27" i="4" s="1"/>
  <c r="U28" i="3"/>
  <c r="Q28" i="4" s="1"/>
  <c r="U29" i="3"/>
  <c r="Q29" i="4" s="1"/>
  <c r="U30" i="3"/>
  <c r="Q30" i="4" s="1"/>
  <c r="U31" i="3"/>
  <c r="Q31" i="4" s="1"/>
  <c r="U32" i="3"/>
  <c r="Q32" i="4" s="1"/>
  <c r="U33" i="3"/>
  <c r="Q33" i="4" s="1"/>
  <c r="U34" i="3"/>
  <c r="Q34" i="4" s="1"/>
  <c r="U35" i="3"/>
  <c r="Q35" i="4" s="1"/>
  <c r="U36" i="3"/>
  <c r="Q36" i="4" s="1"/>
  <c r="U37" i="3"/>
  <c r="Q37" i="4" s="1"/>
  <c r="U38" i="3"/>
  <c r="Q38" i="4" s="1"/>
  <c r="U39" i="3"/>
  <c r="Q39" i="4" s="1"/>
  <c r="U40" i="3"/>
  <c r="Q40" i="4" s="1"/>
  <c r="U41" i="3"/>
  <c r="Q41" i="4" s="1"/>
  <c r="U42" i="3"/>
  <c r="Q42" i="4" s="1"/>
  <c r="U43" i="3"/>
  <c r="Q43" i="4" s="1"/>
  <c r="U44" i="3"/>
  <c r="Q44" i="4" s="1"/>
  <c r="U45" i="3"/>
  <c r="Q45" i="4" s="1"/>
  <c r="U46" i="3"/>
  <c r="Q46" i="4" s="1"/>
  <c r="U47" i="3"/>
  <c r="Q47" i="4" s="1"/>
  <c r="U48" i="3"/>
  <c r="Q48" i="4" s="1"/>
  <c r="U49" i="3"/>
  <c r="Q49" i="4" s="1"/>
  <c r="U50" i="3"/>
  <c r="Q50" i="4" s="1"/>
  <c r="U51" i="3"/>
  <c r="Q51" i="4" s="1"/>
  <c r="U52" i="3"/>
  <c r="Q52" i="4" s="1"/>
  <c r="U53" i="3"/>
  <c r="Q53" i="4" s="1"/>
  <c r="U14" i="3"/>
  <c r="Q14" i="4" s="1"/>
  <c r="X24" i="3" l="1"/>
  <c r="AB24" i="3" s="1"/>
  <c r="P28" i="2" l="1"/>
  <c r="S54" i="4"/>
  <c r="A14" i="4"/>
  <c r="B13" i="2"/>
  <c r="C53" i="4" l="1"/>
  <c r="C13" i="2" l="1"/>
  <c r="A14" i="3"/>
  <c r="B14" i="3" s="1"/>
  <c r="B14" i="4" s="1"/>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X14" i="3"/>
  <c r="AB14" i="3" s="1"/>
  <c r="X15" i="3"/>
  <c r="X16" i="3"/>
  <c r="X17" i="3"/>
  <c r="X18" i="3"/>
  <c r="X19" i="3"/>
  <c r="X20" i="3"/>
  <c r="X21" i="3"/>
  <c r="X22" i="3"/>
  <c r="X23" i="3"/>
  <c r="X25" i="3"/>
  <c r="X26" i="3"/>
  <c r="X27" i="3"/>
  <c r="X28" i="3"/>
  <c r="X29" i="3"/>
  <c r="X30" i="3"/>
  <c r="X31" i="3"/>
  <c r="X32" i="3"/>
  <c r="X33" i="3"/>
  <c r="X34" i="3"/>
  <c r="X35" i="3"/>
  <c r="X36" i="3"/>
  <c r="X37" i="3"/>
  <c r="X38" i="3"/>
  <c r="X39" i="3"/>
  <c r="X40" i="3"/>
  <c r="X41" i="3"/>
  <c r="X42" i="3"/>
  <c r="X43" i="3"/>
  <c r="X44" i="3"/>
  <c r="X45" i="3"/>
  <c r="AB45" i="3" s="1"/>
  <c r="X46" i="3"/>
  <c r="X47" i="3"/>
  <c r="X48" i="3"/>
  <c r="X49" i="3"/>
  <c r="X50" i="3"/>
  <c r="X51" i="3"/>
  <c r="X52" i="3"/>
  <c r="X53" i="3"/>
  <c r="A29" i="3" l="1"/>
  <c r="A30" i="3"/>
  <c r="A31" i="3"/>
  <c r="A32" i="3"/>
  <c r="A33" i="3"/>
  <c r="A34" i="3"/>
  <c r="A35" i="3"/>
  <c r="A36" i="3"/>
  <c r="A37" i="3"/>
  <c r="A38" i="3"/>
  <c r="A39" i="3"/>
  <c r="A40" i="3"/>
  <c r="A41" i="3"/>
  <c r="A42" i="3"/>
  <c r="A43" i="3"/>
  <c r="A44" i="3"/>
  <c r="A45" i="3"/>
  <c r="A46" i="3"/>
  <c r="A47" i="3"/>
  <c r="A48" i="3"/>
  <c r="A49" i="3"/>
  <c r="A50" i="3"/>
  <c r="A51" i="3"/>
  <c r="A52" i="3"/>
  <c r="A53" i="3"/>
  <c r="B48" i="3" l="1"/>
  <c r="B48" i="4" s="1"/>
  <c r="B44" i="3"/>
  <c r="B44" i="4" s="1"/>
  <c r="B40" i="3"/>
  <c r="B40" i="4" s="1"/>
  <c r="B36" i="3"/>
  <c r="B36" i="4" s="1"/>
  <c r="B32" i="3"/>
  <c r="B32" i="4" s="1"/>
  <c r="B43" i="3"/>
  <c r="B43" i="4" s="1"/>
  <c r="B39" i="3"/>
  <c r="B39" i="4" s="1"/>
  <c r="B35" i="3"/>
  <c r="B35" i="4" s="1"/>
  <c r="B31" i="3"/>
  <c r="B31" i="4" s="1"/>
  <c r="B52" i="3"/>
  <c r="B52" i="4" s="1"/>
  <c r="B51" i="3"/>
  <c r="B51" i="4" s="1"/>
  <c r="B50" i="3"/>
  <c r="B50" i="4" s="1"/>
  <c r="B42" i="3"/>
  <c r="B42" i="4" s="1"/>
  <c r="B38" i="3"/>
  <c r="B38" i="4" s="1"/>
  <c r="B34" i="3"/>
  <c r="B34" i="4" s="1"/>
  <c r="B30" i="3"/>
  <c r="B30" i="4" s="1"/>
  <c r="B47" i="3"/>
  <c r="B47" i="4" s="1"/>
  <c r="B46" i="3"/>
  <c r="B46" i="4" s="1"/>
  <c r="B53" i="3"/>
  <c r="B53" i="4" s="1"/>
  <c r="B49" i="3"/>
  <c r="B49" i="4" s="1"/>
  <c r="B45" i="3"/>
  <c r="B45" i="4" s="1"/>
  <c r="T45" i="4" s="1"/>
  <c r="B41" i="3"/>
  <c r="B41" i="4" s="1"/>
  <c r="B37" i="3"/>
  <c r="B37" i="4" s="1"/>
  <c r="B33" i="3"/>
  <c r="B33" i="4" s="1"/>
  <c r="B29" i="3"/>
  <c r="B29" i="4" s="1"/>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A15" i="4" l="1"/>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T14" i="4" l="1"/>
  <c r="A15" i="3"/>
  <c r="AB15" i="3"/>
  <c r="A16" i="3"/>
  <c r="AB16" i="3"/>
  <c r="A17" i="3"/>
  <c r="AB17" i="3"/>
  <c r="A18" i="3"/>
  <c r="AB18" i="3"/>
  <c r="A19" i="3"/>
  <c r="AB19" i="3"/>
  <c r="A20" i="3"/>
  <c r="AB20" i="3"/>
  <c r="A21" i="3"/>
  <c r="AB21" i="3"/>
  <c r="A22" i="3"/>
  <c r="AB22" i="3"/>
  <c r="A23" i="3"/>
  <c r="AB23" i="3"/>
  <c r="A24" i="3"/>
  <c r="A25" i="3"/>
  <c r="AB25" i="3"/>
  <c r="A26" i="3"/>
  <c r="AB26" i="3"/>
  <c r="A27" i="3"/>
  <c r="AB27" i="3"/>
  <c r="A28" i="3"/>
  <c r="AB28" i="3"/>
  <c r="AB29" i="3"/>
  <c r="T29" i="4" s="1"/>
  <c r="AB30" i="3"/>
  <c r="T30" i="4" s="1"/>
  <c r="AB31" i="3"/>
  <c r="T31" i="4" s="1"/>
  <c r="AB32" i="3"/>
  <c r="T32" i="4" s="1"/>
  <c r="AB33" i="3"/>
  <c r="T33" i="4" s="1"/>
  <c r="AB34" i="3"/>
  <c r="T34" i="4" s="1"/>
  <c r="AB35" i="3"/>
  <c r="T35" i="4" s="1"/>
  <c r="AB36" i="3"/>
  <c r="T36" i="4" s="1"/>
  <c r="AB37" i="3"/>
  <c r="T37" i="4" s="1"/>
  <c r="AB38" i="3"/>
  <c r="T38" i="4" s="1"/>
  <c r="AB39" i="3"/>
  <c r="T39" i="4" s="1"/>
  <c r="AB40" i="3"/>
  <c r="T40" i="4" s="1"/>
  <c r="AB41" i="3"/>
  <c r="T41" i="4" s="1"/>
  <c r="AB42" i="3"/>
  <c r="T42" i="4" s="1"/>
  <c r="AB43" i="3"/>
  <c r="T43" i="4" s="1"/>
  <c r="AB44" i="3"/>
  <c r="T44" i="4" s="1"/>
  <c r="AB46" i="3"/>
  <c r="T46" i="4" s="1"/>
  <c r="AB47" i="3"/>
  <c r="T47" i="4" s="1"/>
  <c r="AB48" i="3"/>
  <c r="T48" i="4" s="1"/>
  <c r="AB49" i="3"/>
  <c r="T49" i="4" s="1"/>
  <c r="AB50" i="3"/>
  <c r="T50" i="4" s="1"/>
  <c r="AB51" i="3"/>
  <c r="T51" i="4" s="1"/>
  <c r="AB52" i="3"/>
  <c r="T52" i="4" s="1"/>
  <c r="AB53" i="3"/>
  <c r="T53" i="4" s="1"/>
  <c r="U48" i="4" l="1"/>
  <c r="U40" i="4"/>
  <c r="U32" i="4"/>
  <c r="U47" i="4"/>
  <c r="U39" i="4"/>
  <c r="U31" i="4"/>
  <c r="B26" i="3"/>
  <c r="B26" i="4" s="1"/>
  <c r="B22" i="3"/>
  <c r="B22" i="4" s="1"/>
  <c r="B16" i="3"/>
  <c r="B16" i="4" s="1"/>
  <c r="U46" i="4"/>
  <c r="U42" i="4"/>
  <c r="U34" i="4"/>
  <c r="U30" i="4"/>
  <c r="U52" i="4"/>
  <c r="U44" i="4"/>
  <c r="U36" i="4"/>
  <c r="U51" i="4"/>
  <c r="U43" i="4"/>
  <c r="U35" i="4"/>
  <c r="B28" i="3"/>
  <c r="B28" i="4" s="1"/>
  <c r="B24" i="3"/>
  <c r="B24" i="4" s="1"/>
  <c r="B20" i="3"/>
  <c r="B20" i="4" s="1"/>
  <c r="B18" i="3"/>
  <c r="B18" i="4" s="1"/>
  <c r="U50" i="4"/>
  <c r="U38" i="4"/>
  <c r="U53" i="4"/>
  <c r="U49" i="4"/>
  <c r="U45" i="4"/>
  <c r="U41" i="4"/>
  <c r="U37" i="4"/>
  <c r="U33" i="4"/>
  <c r="U29" i="4"/>
  <c r="B27" i="3"/>
  <c r="B27" i="4" s="1"/>
  <c r="B25" i="3"/>
  <c r="B25" i="4" s="1"/>
  <c r="B23" i="3"/>
  <c r="B23" i="4" s="1"/>
  <c r="B21" i="3"/>
  <c r="B21" i="4" s="1"/>
  <c r="B19" i="3"/>
  <c r="B19" i="4" s="1"/>
  <c r="B17" i="3"/>
  <c r="B17" i="4" s="1"/>
  <c r="B15" i="3"/>
  <c r="B15" i="4" s="1"/>
  <c r="U14" i="4"/>
  <c r="AB54" i="3"/>
  <c r="B14" i="2"/>
  <c r="C14" i="2" s="1"/>
  <c r="B15" i="2"/>
  <c r="C15" i="2" s="1"/>
  <c r="B16" i="2"/>
  <c r="C16" i="2" s="1"/>
  <c r="B17" i="2"/>
  <c r="C17" i="2" s="1"/>
  <c r="B18" i="2"/>
  <c r="C18" i="2" s="1"/>
  <c r="B19" i="2"/>
  <c r="C19" i="2" s="1"/>
  <c r="B20" i="2"/>
  <c r="C20" i="2" s="1"/>
  <c r="B21" i="2"/>
  <c r="C21" i="2" s="1"/>
  <c r="B22" i="2"/>
  <c r="C22" i="2" s="1"/>
  <c r="B23" i="2"/>
  <c r="C23" i="2" s="1"/>
  <c r="B24" i="2"/>
  <c r="C24" i="2" s="1"/>
  <c r="B25" i="2"/>
  <c r="C25" i="2" s="1"/>
  <c r="B26" i="2"/>
  <c r="C26" i="2" s="1"/>
  <c r="B27" i="2"/>
  <c r="C27" i="2" s="1"/>
  <c r="T15" i="4" l="1"/>
  <c r="T23" i="4"/>
  <c r="U23" i="4" s="1"/>
  <c r="T18" i="4"/>
  <c r="U18" i="4" s="1"/>
  <c r="T26" i="4"/>
  <c r="U26" i="4" s="1"/>
  <c r="T17" i="4"/>
  <c r="U17" i="4" s="1"/>
  <c r="T25" i="4"/>
  <c r="U25" i="4" s="1"/>
  <c r="T20" i="4"/>
  <c r="U20" i="4" s="1"/>
  <c r="T19" i="4"/>
  <c r="U19" i="4" s="1"/>
  <c r="T27" i="4"/>
  <c r="U27" i="4" s="1"/>
  <c r="T24" i="4"/>
  <c r="U24" i="4" s="1"/>
  <c r="T16" i="4"/>
  <c r="U16" i="4" s="1"/>
  <c r="T21" i="4"/>
  <c r="U21" i="4" s="1"/>
  <c r="T28" i="4"/>
  <c r="U28" i="4" s="1"/>
  <c r="T22" i="4"/>
  <c r="U22" i="4" s="1"/>
  <c r="T54" i="4" l="1"/>
  <c r="U15" i="4"/>
  <c r="U54" i="4" s="1"/>
</calcChain>
</file>

<file path=xl/sharedStrings.xml><?xml version="1.0" encoding="utf-8"?>
<sst xmlns="http://schemas.openxmlformats.org/spreadsheetml/2006/main" count="452" uniqueCount="222">
  <si>
    <t>Name</t>
  </si>
  <si>
    <t>Position</t>
  </si>
  <si>
    <t>Date:</t>
  </si>
  <si>
    <t>Signature</t>
  </si>
  <si>
    <t xml:space="preserve"> </t>
  </si>
  <si>
    <t>Immediate Reconstruction Works</t>
  </si>
  <si>
    <t>Comments</t>
  </si>
  <si>
    <t>Ledger Reference</t>
  </si>
  <si>
    <t>Cost</t>
  </si>
  <si>
    <t>End (km)</t>
  </si>
  <si>
    <t>Start (km)</t>
  </si>
  <si>
    <t>Longitude End Coordinates</t>
  </si>
  <si>
    <t>Longitude Start Coordinates</t>
  </si>
  <si>
    <t>Asset ID</t>
  </si>
  <si>
    <t>Asset Name</t>
  </si>
  <si>
    <t>Actual Cost</t>
  </si>
  <si>
    <t>Treatments Undertaken</t>
  </si>
  <si>
    <t>Damage Location</t>
  </si>
  <si>
    <t>Asset Details</t>
  </si>
  <si>
    <t>Total Estimated Cost ($)</t>
  </si>
  <si>
    <t>Escalation
 (%)</t>
  </si>
  <si>
    <t>Contingency (%)</t>
  </si>
  <si>
    <t>Indirect Cost (%)</t>
  </si>
  <si>
    <t>Direct Cost ($)</t>
  </si>
  <si>
    <t>Quantity</t>
  </si>
  <si>
    <t>Treatment Description</t>
  </si>
  <si>
    <t>Treatment ID</t>
  </si>
  <si>
    <t>Damage Description</t>
  </si>
  <si>
    <t>Line No</t>
  </si>
  <si>
    <t>Estimated Cost</t>
  </si>
  <si>
    <t>Treatment Details</t>
  </si>
  <si>
    <t>Damage Details</t>
  </si>
  <si>
    <t>Variance ($)</t>
  </si>
  <si>
    <t xml:space="preserve"> Progress/ Payment</t>
  </si>
  <si>
    <t>Delivery Agent (DA)</t>
  </si>
  <si>
    <t>Delivery Agent (DA):</t>
  </si>
  <si>
    <t>Event ID</t>
  </si>
  <si>
    <t xml:space="preserve">Asset Type </t>
  </si>
  <si>
    <t xml:space="preserve">Unsealed Road </t>
  </si>
  <si>
    <t xml:space="preserve">Sealed Road </t>
  </si>
  <si>
    <t xml:space="preserve">Clearing and Earthworks </t>
  </si>
  <si>
    <t>Concrete</t>
  </si>
  <si>
    <t xml:space="preserve">Other </t>
  </si>
  <si>
    <t>ST1 Light formation grading</t>
  </si>
  <si>
    <t>ST2 Medium formation grading</t>
  </si>
  <si>
    <t>ST3 Heavy formation grading</t>
  </si>
  <si>
    <t>ST4 Gravel material supply</t>
  </si>
  <si>
    <t>ST5 Gravel resheeting</t>
  </si>
  <si>
    <t>ST6 In-situ stabilisation – including additional material as required</t>
  </si>
  <si>
    <t>ST7 Granular overlay – overlay with imported material (≤150mm)</t>
  </si>
  <si>
    <t>ST8 Reconstruct unbound granular pavement</t>
  </si>
  <si>
    <t>ST9 Patch repair – patch unbound pavement failure</t>
  </si>
  <si>
    <t>ST10 Pothole repair</t>
  </si>
  <si>
    <t>ST11 Heavy shoulder grading</t>
  </si>
  <si>
    <t>ST12 Shoulder reconstruction</t>
  </si>
  <si>
    <t>ST13 Asphalt</t>
  </si>
  <si>
    <t>ST14 Bulk excavate surplus material or debris and remove from site</t>
  </si>
  <si>
    <t>ST15 Bulk fill</t>
  </si>
  <si>
    <t>ST16 Rock protection</t>
  </si>
  <si>
    <t>ST17 Reshape table drain</t>
  </si>
  <si>
    <t>ST19 Replace roadside barriers</t>
  </si>
  <si>
    <t>ST20 Replace guide posts or markers</t>
  </si>
  <si>
    <t>ST21 Reconstruct reinforced concrete</t>
  </si>
  <si>
    <t>ST22 Repair drainage structure – excavate, repair and reinstate</t>
  </si>
  <si>
    <t>ST23 Replace Reinforced Concrete Box Culvert (RCBC)</t>
  </si>
  <si>
    <t>ST24 Replace concrete pipe</t>
  </si>
  <si>
    <t>ST18 Replace road signage</t>
  </si>
  <si>
    <t>Treatment Type</t>
  </si>
  <si>
    <t>Unit Rate ($)</t>
  </si>
  <si>
    <t>ST1</t>
  </si>
  <si>
    <t xml:space="preserve">Note: Only input in yellow cells, grey cells are autopopulated based on user input </t>
  </si>
  <si>
    <t>ST2</t>
  </si>
  <si>
    <t>ST3</t>
  </si>
  <si>
    <t>ST4</t>
  </si>
  <si>
    <t>ST5</t>
  </si>
  <si>
    <t>ST6</t>
  </si>
  <si>
    <t>ST7</t>
  </si>
  <si>
    <t>ST8</t>
  </si>
  <si>
    <t>ST9</t>
  </si>
  <si>
    <t>ST10</t>
  </si>
  <si>
    <t>ST11</t>
  </si>
  <si>
    <t>ST12</t>
  </si>
  <si>
    <t>ST13</t>
  </si>
  <si>
    <t>ST14</t>
  </si>
  <si>
    <t>ST15</t>
  </si>
  <si>
    <t>ST16</t>
  </si>
  <si>
    <t>ST17</t>
  </si>
  <si>
    <t>ST18</t>
  </si>
  <si>
    <t>ST19</t>
  </si>
  <si>
    <t>ST20</t>
  </si>
  <si>
    <t>ST21</t>
  </si>
  <si>
    <t>ST22</t>
  </si>
  <si>
    <t>ST23</t>
  </si>
  <si>
    <t>ST24</t>
  </si>
  <si>
    <t>OT1</t>
  </si>
  <si>
    <t>OT1 ‘Other’ – including structures, retaining items</t>
  </si>
  <si>
    <t>Claim Year</t>
  </si>
  <si>
    <t xml:space="preserve">Claim Type </t>
  </si>
  <si>
    <t>DRFA Eligible Event Name</t>
  </si>
  <si>
    <t>xyz floods</t>
  </si>
  <si>
    <t>AGRN08</t>
  </si>
  <si>
    <t>EGSC</t>
  </si>
  <si>
    <t>IR</t>
  </si>
  <si>
    <t>&lt;select claim type&gt;</t>
  </si>
  <si>
    <t xml:space="preserve">XY Floods </t>
  </si>
  <si>
    <t>VF-D-DEC</t>
  </si>
  <si>
    <t>FORM VF-B-RW</t>
  </si>
  <si>
    <t>FORM VF-A-EW</t>
  </si>
  <si>
    <t>FORM VF-C-MR</t>
  </si>
  <si>
    <t>Note: Only input in yellow cells, grey cells are autopopulated based on user input, data input from form B-RW autopopulates grey cells in form B2-CW</t>
  </si>
  <si>
    <t>Note: Form B2-CW must be accompanied by a form B-RW for its corresponding DRFA Eligible Disaster Event</t>
  </si>
  <si>
    <t>&lt;&lt;insert abbreviation, e.g. East Gippsland Shire Council = EGSC&gt;&gt;</t>
  </si>
  <si>
    <t>&lt;&lt;insert claim year in YY format, e.g. year 2018 is input as 18&gt;&gt;</t>
  </si>
  <si>
    <t>&lt;&lt;insert claim type e.g. IR = immediate reconstruction works; RW = EPA reconstruction works&gt;&gt;</t>
  </si>
  <si>
    <t>&lt;select asset type or input text&gt;</t>
  </si>
  <si>
    <t>&lt;select treatment type or input text&gt;</t>
  </si>
  <si>
    <t>&lt;select treatment ID or input text&gt;</t>
  </si>
  <si>
    <t xml:space="preserve">Emergency Works </t>
  </si>
  <si>
    <t>Reconstruction of Essential Public Assets</t>
  </si>
  <si>
    <t>Asset Sub-Category</t>
  </si>
  <si>
    <t>&lt;select asset category&gt;</t>
  </si>
  <si>
    <t>Transport Infrastructure</t>
  </si>
  <si>
    <t xml:space="preserve">Public Infrastructure </t>
  </si>
  <si>
    <t>Levees</t>
  </si>
  <si>
    <t>Roads</t>
  </si>
  <si>
    <t>Bridges</t>
  </si>
  <si>
    <t>Tunnels</t>
  </si>
  <si>
    <t>Culverts</t>
  </si>
  <si>
    <t xml:space="preserve">I hereby provide the claim as follows: </t>
  </si>
  <si>
    <t>&lt;insert claim value&gt;</t>
  </si>
  <si>
    <t xml:space="preserve">&lt;insert name of Local Government Area&gt; </t>
  </si>
  <si>
    <t>&lt;Insert Local Government Agency Name&gt;</t>
  </si>
  <si>
    <t>&lt;Name&gt;, &lt;Position&gt;, &lt;Phone&gt;, &lt;Email&gt;.</t>
  </si>
  <si>
    <t xml:space="preserve">Any requests for clarification regarding this claim can be directed to: </t>
  </si>
  <si>
    <t xml:space="preserve">I can confirm also that appropriate procurement policies have been applied, and subject to internal audit processes of: </t>
  </si>
  <si>
    <t xml:space="preserve"> &lt;insert AGRN number&gt;</t>
  </si>
  <si>
    <t xml:space="preserve">Name of Qualified Person </t>
  </si>
  <si>
    <t xml:space="preserve">Qualifications </t>
  </si>
  <si>
    <t xml:space="preserve">Summary of Experience </t>
  </si>
  <si>
    <t xml:space="preserve">Details of Qualified Professional Engaged to Conduct Damage Assessment </t>
  </si>
  <si>
    <t>Event ID (AGRN)</t>
  </si>
  <si>
    <t>I certify that this claim is a true record of the works required to reconstruct the essential public assets damaged as a direct result of the eligible disaster event to their pre-disaster function.
I can also confirm that any funding will only be used for the approved scope, which has been assessed in accordance with Victoria’s Natural Disaster Claim and Eligibility Guidelines and the Australian Government's Disaster Recovery Funding Arrangements.
The photographic and other supporting evidence included in this claim is an accurate record of the pre-disaster and/or post-disaster event function and standard of the asset. This evidence supports that the damage being claimed is a direct result of the eligible disaster event.</t>
  </si>
  <si>
    <t>&lt;&lt;insert AGRN number provided by Australian Government&gt;&gt;</t>
  </si>
  <si>
    <t>&lt;&lt;event name as defined in Australian Government notification&gt;&gt;</t>
  </si>
  <si>
    <t>Claim ID</t>
  </si>
  <si>
    <t>FORM VF-B2-CW</t>
  </si>
  <si>
    <t xml:space="preserve">Road Infrastructure </t>
  </si>
  <si>
    <t>Pedestrian Bridges</t>
  </si>
  <si>
    <t xml:space="preserve">Footpaths and Bike Lanes </t>
  </si>
  <si>
    <t>Public Hospitals</t>
  </si>
  <si>
    <t xml:space="preserve">Public Schools </t>
  </si>
  <si>
    <t xml:space="preserve">Public Housing </t>
  </si>
  <si>
    <t xml:space="preserve">Prisons/ Correctional Facilities </t>
  </si>
  <si>
    <t xml:space="preserve">Police, Fire and Emergency Services' Stations </t>
  </si>
  <si>
    <t xml:space="preserve">State/ Territory or Local Government Offices </t>
  </si>
  <si>
    <t xml:space="preserve">Stormwater Infrastructure </t>
  </si>
  <si>
    <t>Road Furniture and Delineation</t>
  </si>
  <si>
    <t xml:space="preserve">Drainage Structure </t>
  </si>
  <si>
    <t>&lt;&lt;insert reporting period e.g. Q1 2019&gt;&gt;</t>
  </si>
  <si>
    <t>&lt;&lt;auto-populated  
from Form B-RW, 
do not alter 
grey cells&gt;&gt;</t>
  </si>
  <si>
    <t xml:space="preserve">Smith Street </t>
  </si>
  <si>
    <t>123XYZ</t>
  </si>
  <si>
    <t>6m</t>
  </si>
  <si>
    <t>NA</t>
  </si>
  <si>
    <t>&lt;&lt;insert name of Delivery Agent e.g. local council, state agency or statutory agency name&gt;&gt;</t>
  </si>
  <si>
    <t>Photo AABBCC</t>
  </si>
  <si>
    <t>Total Actual Costs</t>
  </si>
  <si>
    <t>Q3 2019</t>
  </si>
  <si>
    <t>Flood XYZ</t>
  </si>
  <si>
    <t>Asset category</t>
  </si>
  <si>
    <t>End of worksheet</t>
  </si>
  <si>
    <t>e.g. insufficient estimates data, change in market rates etc</t>
  </si>
  <si>
    <t>Location of Event</t>
  </si>
  <si>
    <t>&lt;&lt;insert the location where the event occurred&gt;&gt;</t>
  </si>
  <si>
    <t>East Gippsland</t>
  </si>
  <si>
    <t>DRFA eligible event name</t>
  </si>
  <si>
    <t>Claim type</t>
  </si>
  <si>
    <t xml:space="preserve">Claim amount: </t>
  </si>
  <si>
    <t xml:space="preserve">Associated with works in: </t>
  </si>
  <si>
    <t>Claim prepared by</t>
  </si>
  <si>
    <t>Claim approved forlodgement by:
(Approval must be by the CEO, CFO or equivalent)</t>
  </si>
  <si>
    <t>Victorian DRFA  emergency works claim form (VF-A-EW)</t>
  </si>
  <si>
    <t xml:space="preserve">Claim year </t>
  </si>
  <si>
    <t xml:space="preserve">DRFA eligible event name </t>
  </si>
  <si>
    <t>Location of event</t>
  </si>
  <si>
    <t>Asset name</t>
  </si>
  <si>
    <t>Asset type</t>
  </si>
  <si>
    <t>Photo reference(s)</t>
  </si>
  <si>
    <t>Latitude sStart coordinates</t>
  </si>
  <si>
    <t>Latitude end coordinates</t>
  </si>
  <si>
    <t>Longitude start coordinates</t>
  </si>
  <si>
    <t>Longitude end coordinates</t>
  </si>
  <si>
    <t>Damage overview</t>
  </si>
  <si>
    <t>Asset sub-category</t>
  </si>
  <si>
    <t xml:space="preserve">Asset capacity </t>
  </si>
  <si>
    <t xml:space="preserve">Asset layout </t>
  </si>
  <si>
    <t xml:space="preserve">Asset type </t>
  </si>
  <si>
    <t>Existing width</t>
  </si>
  <si>
    <t>Existing depth/height</t>
  </si>
  <si>
    <t>Latitude start coordinates</t>
  </si>
  <si>
    <t>Victorian DRFA reconstruction works claim form</t>
  </si>
  <si>
    <t>Asset type / category</t>
  </si>
  <si>
    <t>Damage description</t>
  </si>
  <si>
    <t>Treatment description</t>
  </si>
  <si>
    <t>Total actual cost ($)</t>
  </si>
  <si>
    <t>Total estimated cost ($)</t>
  </si>
  <si>
    <t>Reason for variance</t>
  </si>
  <si>
    <t xml:space="preserve">Claim type </t>
  </si>
  <si>
    <t>Victorian DRFA  completed reconstruction works claim form</t>
  </si>
  <si>
    <t xml:space="preserve">Up to period: </t>
  </si>
  <si>
    <t xml:space="preserve">DRFA eligible event name: </t>
  </si>
  <si>
    <t>Victorian DRFA reporting form (VF-C-MR)</t>
  </si>
  <si>
    <t>Value lodged</t>
  </si>
  <si>
    <t>Date lodged</t>
  </si>
  <si>
    <t>Valued approved</t>
  </si>
  <si>
    <t>Date approved</t>
  </si>
  <si>
    <t>Actual cost to date</t>
  </si>
  <si>
    <t>Date works completed</t>
  </si>
  <si>
    <t>Amount paid to date</t>
  </si>
  <si>
    <t>Progress of works (%)</t>
  </si>
  <si>
    <r>
      <rPr>
        <sz val="12"/>
        <color rgb="FFAF272F"/>
        <rFont val="Arial"/>
        <family val="2"/>
      </rPr>
      <t>&lt;For EPA reconstruction works only&gt; &lt;DELETE IF NOT REQUIRED&gt;</t>
    </r>
    <r>
      <rPr>
        <sz val="12"/>
        <rFont val="Arial"/>
        <family val="2"/>
      </rPr>
      <t xml:space="preserve">
I also wish to acknowledge that where the approved works are issued to the open market to for tenders, this will be done so in line with relevant procurement policies and processes which ensure the application of probity principles. Upon receipt of this market response, an update of this estimate will be provided to the Assessing Authority.</t>
    </r>
  </si>
  <si>
    <t xml:space="preserve">Victorian DRFA claim lodgement declaration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</si>
</sst>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 00\'\ 00\'\'"/>
    <numFmt numFmtId="165" formatCode="&quot;$&quot;#,##0.00_);\(&quot;$&quot;#,##0.00\)"/>
    <numFmt numFmtId="166" formatCode="&quot;$&quot;#,##0;[Red]\(&quot;$&quot;#,##0\);&quot;-&quot;"/>
    <numFmt numFmtId="167" formatCode="0.0%"/>
    <numFmt numFmtId="168" formatCode="_-&quot;$&quot;* #,##0.0_-;\-&quot;$&quot;* #,##0.0_-;_-&quot;$&quot;* &quot;-&quot;?_-;_-@_-"/>
    <numFmt numFmtId="169" formatCode="[$-C09]dd\-mmm\-yy;@"/>
    <numFmt numFmtId="170" formatCode="&quot;$&quot;#,##0.00"/>
  </numFmts>
  <fonts count="52" x14ac:knownFonts="1">
    <font>
      <sz val="10"/>
      <name val="Arial"/>
      <family val="2"/>
    </font>
    <font>
      <b/>
      <sz val="14"/>
      <color theme="0"/>
      <name val="Calibri"/>
      <family val="2"/>
      <scheme val="minor"/>
    </font>
    <font>
      <sz val="14"/>
      <name val="Calibri"/>
      <family val="2"/>
      <scheme val="minor"/>
    </font>
    <font>
      <b/>
      <sz val="14"/>
      <name val="Calibri"/>
      <family val="2"/>
      <scheme val="minor"/>
    </font>
    <font>
      <b/>
      <sz val="16"/>
      <name val="Calibri"/>
      <family val="2"/>
      <scheme val="minor"/>
    </font>
    <font>
      <sz val="16"/>
      <name val="Calibri"/>
      <family val="2"/>
      <scheme val="minor"/>
    </font>
    <font>
      <sz val="10"/>
      <name val="Arial"/>
      <family val="2"/>
    </font>
    <font>
      <sz val="10"/>
      <name val="Arial Narrow"/>
      <family val="2"/>
    </font>
    <font>
      <sz val="12"/>
      <name val="Calibri"/>
      <family val="2"/>
      <scheme val="minor"/>
    </font>
    <font>
      <b/>
      <sz val="12"/>
      <name val="Calibri"/>
      <family val="2"/>
      <scheme val="minor"/>
    </font>
    <font>
      <sz val="14"/>
      <color theme="0"/>
      <name val="Calibri"/>
      <family val="2"/>
      <scheme val="minor"/>
    </font>
    <font>
      <b/>
      <sz val="16"/>
      <color theme="0"/>
      <name val="Calibri"/>
      <family val="2"/>
      <scheme val="minor"/>
    </font>
    <font>
      <sz val="16"/>
      <color theme="0"/>
      <name val="Calibri"/>
      <family val="2"/>
      <scheme val="minor"/>
    </font>
    <font>
      <sz val="20"/>
      <name val="Calibri"/>
      <family val="2"/>
      <scheme val="minor"/>
    </font>
    <font>
      <sz val="20"/>
      <color theme="0"/>
      <name val="Calibri"/>
      <family val="2"/>
      <scheme val="minor"/>
    </font>
    <font>
      <b/>
      <sz val="20"/>
      <color theme="0"/>
      <name val="Calibri"/>
      <family val="2"/>
      <scheme val="minor"/>
    </font>
    <font>
      <sz val="18"/>
      <name val="Calibri"/>
      <family val="2"/>
      <scheme val="minor"/>
    </font>
    <font>
      <sz val="18"/>
      <color theme="0"/>
      <name val="Calibri"/>
      <family val="2"/>
      <scheme val="minor"/>
    </font>
    <font>
      <b/>
      <sz val="18"/>
      <name val="Calibri"/>
      <family val="2"/>
      <scheme val="minor"/>
    </font>
    <font>
      <b/>
      <sz val="22"/>
      <name val="Calibri"/>
      <family val="2"/>
      <scheme val="minor"/>
    </font>
    <font>
      <sz val="12"/>
      <name val="Arial"/>
      <family val="2"/>
    </font>
    <font>
      <b/>
      <sz val="12"/>
      <name val="Arial"/>
      <family val="2"/>
    </font>
    <font>
      <b/>
      <sz val="16"/>
      <name val="Arial"/>
      <family val="2"/>
    </font>
    <font>
      <sz val="16"/>
      <name val="Arial"/>
      <family val="2"/>
    </font>
    <font>
      <sz val="9"/>
      <name val="Arial"/>
      <family val="2"/>
    </font>
    <font>
      <sz val="11"/>
      <name val="Arial"/>
      <family val="2"/>
    </font>
    <font>
      <b/>
      <sz val="14"/>
      <name val="Arial"/>
      <family val="2"/>
    </font>
    <font>
      <sz val="14"/>
      <name val="Arial"/>
      <family val="2"/>
    </font>
    <font>
      <b/>
      <sz val="14"/>
      <color theme="0"/>
      <name val="Arial"/>
      <family val="2"/>
    </font>
    <font>
      <sz val="14"/>
      <color rgb="FFFF0000"/>
      <name val="Arial"/>
      <family val="2"/>
    </font>
    <font>
      <b/>
      <sz val="12"/>
      <color theme="0"/>
      <name val="Arial"/>
      <family val="2"/>
    </font>
    <font>
      <sz val="14"/>
      <color theme="0"/>
      <name val="Arial"/>
      <family val="2"/>
    </font>
    <font>
      <sz val="20"/>
      <name val="Arial"/>
      <family val="2"/>
    </font>
    <font>
      <b/>
      <sz val="28"/>
      <name val="Arial"/>
      <family val="2"/>
    </font>
    <font>
      <sz val="28"/>
      <name val="Arial"/>
      <family val="2"/>
    </font>
    <font>
      <sz val="28"/>
      <color theme="0"/>
      <name val="Arial"/>
      <family val="2"/>
    </font>
    <font>
      <sz val="12"/>
      <name val="Arial Narrow"/>
      <family val="2"/>
    </font>
    <font>
      <b/>
      <sz val="20"/>
      <name val="Arial"/>
      <family val="2"/>
    </font>
    <font>
      <b/>
      <sz val="26"/>
      <name val="Calibri"/>
      <family val="2"/>
      <scheme val="minor"/>
    </font>
    <font>
      <sz val="10"/>
      <color theme="1"/>
      <name val="Arial"/>
      <family val="2"/>
    </font>
    <font>
      <b/>
      <sz val="16"/>
      <color theme="0"/>
      <name val="Arial"/>
      <family val="2"/>
    </font>
    <font>
      <b/>
      <sz val="10"/>
      <color theme="0"/>
      <name val="Arial"/>
      <family val="2"/>
    </font>
    <font>
      <sz val="9"/>
      <color theme="1"/>
      <name val="Arial"/>
      <family val="2"/>
    </font>
    <font>
      <sz val="12"/>
      <color theme="0" tint="-0.499984740745262"/>
      <name val="Arial"/>
      <family val="2"/>
    </font>
    <font>
      <sz val="11"/>
      <color theme="0" tint="-0.499984740745262"/>
      <name val="Arial"/>
      <family val="2"/>
    </font>
    <font>
      <sz val="12"/>
      <color rgb="FFAF272F"/>
      <name val="Arial"/>
      <family val="2"/>
    </font>
    <font>
      <sz val="12"/>
      <color rgb="FFD1333B"/>
      <name val="Arial"/>
      <family val="2"/>
    </font>
    <font>
      <b/>
      <sz val="28"/>
      <color rgb="FFD1333B"/>
      <name val="Arial"/>
      <family val="2"/>
    </font>
    <font>
      <b/>
      <sz val="28"/>
      <name val="Calibri"/>
      <family val="2"/>
      <scheme val="minor"/>
    </font>
    <font>
      <sz val="28"/>
      <name val="Calibri"/>
      <family val="2"/>
      <scheme val="minor"/>
    </font>
    <font>
      <sz val="28"/>
      <color theme="0"/>
      <name val="Calibri"/>
      <family val="2"/>
      <scheme val="minor"/>
    </font>
    <font>
      <b/>
      <sz val="20"/>
      <color rgb="FFD1333B"/>
      <name val="Arial"/>
      <family val="2"/>
    </font>
  </fonts>
  <fills count="15">
    <fill>
      <patternFill patternType="none"/>
    </fill>
    <fill>
      <patternFill patternType="gray125"/>
    </fill>
    <fill>
      <patternFill patternType="solid">
        <fgColor theme="0"/>
        <bgColor rgb="FF00FFFF"/>
      </patternFill>
    </fill>
    <fill>
      <patternFill patternType="solid">
        <fgColor rgb="FF002060"/>
        <bgColor indexed="64"/>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499984740745262"/>
        <bgColor indexed="64"/>
      </patternFill>
    </fill>
    <fill>
      <patternFill patternType="solid">
        <fgColor rgb="FFFFFF99"/>
        <bgColor indexed="64"/>
      </patternFill>
    </fill>
    <fill>
      <patternFill patternType="solid">
        <fgColor rgb="FF004EA8"/>
        <bgColor rgb="FF00FFFF"/>
      </patternFill>
    </fill>
    <fill>
      <patternFill patternType="solid">
        <fgColor rgb="FFE3EBF4"/>
        <bgColor indexed="64"/>
      </patternFill>
    </fill>
    <fill>
      <patternFill patternType="solid">
        <fgColor rgb="FFFEF9D2"/>
        <bgColor indexed="64"/>
      </patternFill>
    </fill>
    <fill>
      <patternFill patternType="solid">
        <fgColor rgb="FFE9E9E7"/>
        <bgColor indexed="64"/>
      </patternFill>
    </fill>
    <fill>
      <patternFill patternType="solid">
        <fgColor rgb="FFE9E9E7"/>
        <bgColor rgb="FF00FFFF"/>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rgb="FFB2B2B2"/>
      </left>
      <right style="thin">
        <color rgb="FFB2B2B2"/>
      </right>
      <top style="thin">
        <color rgb="FFB2B2B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B2B2B2"/>
      </left>
      <right style="thin">
        <color rgb="FFB2B2B2"/>
      </right>
      <top/>
      <bottom style="thin">
        <color rgb="FFB2B2B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auto="1"/>
      </top>
      <bottom style="thin">
        <color theme="0" tint="-0.34998626667073579"/>
      </bottom>
      <diagonal/>
    </border>
    <border>
      <left style="thin">
        <color theme="0" tint="-0.34998626667073579"/>
      </left>
      <right style="thin">
        <color rgb="FFB2B2B2"/>
      </right>
      <top style="thin">
        <color rgb="FFB2B2B2"/>
      </top>
      <bottom style="thin">
        <color rgb="FFB2B2B2"/>
      </bottom>
      <diagonal/>
    </border>
    <border>
      <left style="thin">
        <color rgb="FFB2B2B2"/>
      </left>
      <right style="thin">
        <color theme="0" tint="-0.34998626667073579"/>
      </right>
      <top style="thin">
        <color rgb="FFB2B2B2"/>
      </top>
      <bottom style="thin">
        <color rgb="FFB2B2B2"/>
      </bottom>
      <diagonal/>
    </border>
    <border>
      <left style="thin">
        <color theme="0" tint="-0.34998626667073579"/>
      </left>
      <right style="thin">
        <color rgb="FFB2B2B2"/>
      </right>
      <top style="thin">
        <color rgb="FFB2B2B2"/>
      </top>
      <bottom style="thin">
        <color theme="0" tint="-0.34998626667073579"/>
      </bottom>
      <diagonal/>
    </border>
    <border>
      <left style="thin">
        <color rgb="FFB2B2B2"/>
      </left>
      <right style="thin">
        <color rgb="FFB2B2B2"/>
      </right>
      <top style="thin">
        <color rgb="FFB2B2B2"/>
      </top>
      <bottom style="thin">
        <color theme="0" tint="-0.34998626667073579"/>
      </bottom>
      <diagonal/>
    </border>
    <border>
      <left style="thin">
        <color rgb="FFB2B2B2"/>
      </left>
      <right style="thin">
        <color theme="0" tint="-0.34998626667073579"/>
      </right>
      <top style="thin">
        <color rgb="FFB2B2B2"/>
      </top>
      <bottom style="thin">
        <color theme="0" tint="-0.34998626667073579"/>
      </bottom>
      <diagonal/>
    </border>
    <border>
      <left style="thin">
        <color theme="0" tint="-0.34998626667073579"/>
      </left>
      <right style="thin">
        <color rgb="FFB2B2B2"/>
      </right>
      <top/>
      <bottom style="thin">
        <color rgb="FFB2B2B2"/>
      </bottom>
      <diagonal/>
    </border>
    <border>
      <left style="thin">
        <color rgb="FFB2B2B2"/>
      </left>
      <right style="thin">
        <color theme="0" tint="-0.34998626667073579"/>
      </right>
      <top/>
      <bottom style="thin">
        <color rgb="FFB2B2B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B2B2B2"/>
      </left>
      <right style="thin">
        <color theme="0" tint="-0.34998626667073579"/>
      </right>
      <top style="thin">
        <color theme="0" tint="-0.34998626667073579"/>
      </top>
      <bottom style="thin">
        <color rgb="FFB2B2B2"/>
      </bottom>
      <diagonal/>
    </border>
    <border>
      <left style="thin">
        <color rgb="FFB2B2B2"/>
      </left>
      <right style="thin">
        <color theme="0" tint="-0.34998626667073579"/>
      </right>
      <top style="thin">
        <color rgb="FFB2B2B2"/>
      </top>
      <bottom/>
      <diagonal/>
    </border>
    <border>
      <left style="thin">
        <color rgb="FFB2B2B2"/>
      </left>
      <right style="thin">
        <color theme="0" tint="-0.34998626667073579"/>
      </right>
      <top style="thin">
        <color theme="0" tint="-0.34998626667073579"/>
      </top>
      <bottom style="thin">
        <color theme="0" tint="-0.34998626667073579"/>
      </bottom>
      <diagonal/>
    </border>
    <border>
      <left/>
      <right/>
      <top style="thin">
        <color indexed="64"/>
      </top>
      <bottom style="thin">
        <color rgb="FFB2B2B2"/>
      </bottom>
      <diagonal/>
    </border>
    <border>
      <left/>
      <right/>
      <top/>
      <bottom style="thin">
        <color rgb="FFB2B2B2"/>
      </bottom>
      <diagonal/>
    </border>
    <border>
      <left/>
      <right/>
      <top style="thin">
        <color rgb="FFB2B2B2"/>
      </top>
      <bottom style="thin">
        <color rgb="FFB2B2B2"/>
      </bottom>
      <diagonal/>
    </border>
    <border>
      <left/>
      <right/>
      <top style="thin">
        <color rgb="FFB2B2B2"/>
      </top>
      <bottom/>
      <diagonal/>
    </border>
    <border>
      <left/>
      <right style="thin">
        <color rgb="FFB2B2B2"/>
      </right>
      <top style="thin">
        <color theme="0" tint="-0.34998626667073579"/>
      </top>
      <bottom/>
      <diagonal/>
    </border>
    <border>
      <left/>
      <right style="thin">
        <color rgb="FFB2B2B2"/>
      </right>
      <top/>
      <bottom/>
      <diagonal/>
    </border>
    <border>
      <left/>
      <right/>
      <top/>
      <bottom style="medium">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rgb="FFB2B2B2"/>
      </top>
      <bottom style="thin">
        <color theme="0" tint="-0.34998626667073579"/>
      </bottom>
      <diagonal/>
    </border>
  </borders>
  <cellStyleXfs count="3">
    <xf numFmtId="0" fontId="0" fillId="0" borderId="0"/>
    <xf numFmtId="44" fontId="6" fillId="0" borderId="0" applyFont="0" applyFill="0" applyBorder="0" applyAlignment="0" applyProtection="0"/>
    <xf numFmtId="0" fontId="6" fillId="4" borderId="5" applyNumberFormat="0" applyFont="0" applyAlignment="0" applyProtection="0"/>
  </cellStyleXfs>
  <cellXfs count="351">
    <xf numFmtId="0" fontId="0" fillId="0" borderId="0" xfId="0"/>
    <xf numFmtId="0" fontId="2" fillId="0" borderId="0" xfId="0" applyFont="1"/>
    <xf numFmtId="0" fontId="5" fillId="0" borderId="0" xfId="0" applyFont="1"/>
    <xf numFmtId="0" fontId="7" fillId="0" borderId="0" xfId="0" applyFont="1" applyAlignment="1">
      <alignment wrapText="1"/>
    </xf>
    <xf numFmtId="0" fontId="7" fillId="0" borderId="0" xfId="0" applyFont="1" applyAlignment="1">
      <alignment horizontal="right" wrapText="1" indent="1"/>
    </xf>
    <xf numFmtId="0" fontId="8" fillId="6" borderId="0" xfId="0" applyFont="1" applyFill="1" applyAlignment="1">
      <alignment vertical="center" wrapText="1"/>
    </xf>
    <xf numFmtId="0" fontId="8" fillId="0" borderId="0" xfId="0" applyFont="1" applyAlignment="1">
      <alignment wrapText="1"/>
    </xf>
    <xf numFmtId="0" fontId="2" fillId="0" borderId="0" xfId="0" applyFont="1" applyFill="1"/>
    <xf numFmtId="0" fontId="10" fillId="0" borderId="0" xfId="0" applyFont="1" applyFill="1" applyAlignment="1">
      <alignment horizontal="center"/>
    </xf>
    <xf numFmtId="0" fontId="1" fillId="0" borderId="0" xfId="0" applyFont="1" applyFill="1"/>
    <xf numFmtId="0" fontId="10" fillId="7" borderId="0" xfId="0" applyFont="1" applyFill="1" applyAlignment="1">
      <alignment horizontal="center"/>
    </xf>
    <xf numFmtId="3" fontId="8" fillId="4" borderId="5" xfId="2" applyNumberFormat="1" applyFont="1" applyAlignment="1">
      <alignment horizontal="center"/>
    </xf>
    <xf numFmtId="0" fontId="8" fillId="0" borderId="0" xfId="0" applyFont="1"/>
    <xf numFmtId="0" fontId="5" fillId="6" borderId="0" xfId="0" applyFont="1" applyFill="1" applyAlignment="1">
      <alignment vertical="center" wrapText="1"/>
    </xf>
    <xf numFmtId="0" fontId="4" fillId="5" borderId="8" xfId="0" applyFont="1" applyFill="1" applyBorder="1" applyAlignment="1">
      <alignment vertical="center" wrapText="1"/>
    </xf>
    <xf numFmtId="0" fontId="5" fillId="0" borderId="0" xfId="0" applyFont="1" applyAlignment="1">
      <alignment wrapText="1"/>
    </xf>
    <xf numFmtId="0" fontId="12" fillId="7" borderId="0" xfId="0" applyFont="1" applyFill="1" applyAlignment="1">
      <alignment horizontal="center"/>
    </xf>
    <xf numFmtId="0" fontId="3" fillId="2" borderId="0" xfId="0" applyFont="1" applyFill="1"/>
    <xf numFmtId="0" fontId="13" fillId="0" borderId="0" xfId="0" applyFont="1"/>
    <xf numFmtId="0" fontId="14" fillId="7" borderId="0" xfId="0" applyFont="1" applyFill="1" applyAlignment="1">
      <alignment horizontal="center"/>
    </xf>
    <xf numFmtId="0" fontId="16" fillId="0" borderId="0" xfId="0" applyFont="1"/>
    <xf numFmtId="0" fontId="17" fillId="7" borderId="0" xfId="0" applyFont="1" applyFill="1" applyAlignment="1">
      <alignment horizontal="center"/>
    </xf>
    <xf numFmtId="0" fontId="7" fillId="0" borderId="0" xfId="0" applyFont="1" applyBorder="1" applyAlignment="1">
      <alignment wrapText="1"/>
    </xf>
    <xf numFmtId="0" fontId="20" fillId="0" borderId="0" xfId="0" applyFont="1" applyAlignment="1">
      <alignment wrapText="1"/>
    </xf>
    <xf numFmtId="3" fontId="20" fillId="4" borderId="5" xfId="2" applyNumberFormat="1" applyFont="1" applyAlignment="1">
      <alignment horizontal="center"/>
    </xf>
    <xf numFmtId="0" fontId="20" fillId="0" borderId="0" xfId="0" applyFont="1"/>
    <xf numFmtId="0" fontId="5" fillId="0" borderId="0" xfId="0" applyFont="1" applyAlignment="1">
      <alignment vertical="center"/>
    </xf>
    <xf numFmtId="0" fontId="12" fillId="7" borderId="0" xfId="0" applyFont="1" applyFill="1" applyAlignment="1">
      <alignment horizontal="center" vertical="center"/>
    </xf>
    <xf numFmtId="0" fontId="21" fillId="5" borderId="8" xfId="0" applyFont="1" applyFill="1" applyBorder="1" applyAlignment="1">
      <alignment vertical="center" wrapText="1"/>
    </xf>
    <xf numFmtId="0" fontId="20" fillId="6" borderId="0" xfId="0" applyFont="1" applyFill="1" applyAlignment="1">
      <alignment vertical="center" wrapText="1"/>
    </xf>
    <xf numFmtId="0" fontId="21" fillId="5" borderId="6" xfId="0" applyFont="1" applyFill="1" applyBorder="1" applyAlignment="1">
      <alignment horizontal="center" vertical="center" wrapText="1"/>
    </xf>
    <xf numFmtId="0" fontId="23" fillId="0" borderId="0" xfId="0" applyFont="1" applyAlignment="1">
      <alignment wrapText="1"/>
    </xf>
    <xf numFmtId="0" fontId="22" fillId="5" borderId="8" xfId="0" applyFont="1" applyFill="1" applyBorder="1" applyAlignment="1">
      <alignment vertical="center" wrapText="1"/>
    </xf>
    <xf numFmtId="0" fontId="23" fillId="6" borderId="0" xfId="0" applyFont="1" applyFill="1" applyAlignment="1">
      <alignment vertical="center" wrapText="1"/>
    </xf>
    <xf numFmtId="0" fontId="27" fillId="0" borderId="0" xfId="0" applyFont="1" applyAlignment="1">
      <alignment vertical="center"/>
    </xf>
    <xf numFmtId="0" fontId="27" fillId="0" borderId="0" xfId="0" applyFont="1"/>
    <xf numFmtId="0" fontId="28" fillId="3" borderId="0" xfId="0" applyFont="1" applyFill="1" applyAlignment="1">
      <alignment vertical="center"/>
    </xf>
    <xf numFmtId="0" fontId="27" fillId="0" borderId="0" xfId="0" applyFont="1" applyBorder="1" applyAlignment="1">
      <alignment horizontal="left" vertical="top"/>
    </xf>
    <xf numFmtId="0" fontId="27" fillId="0" borderId="0" xfId="0" applyFont="1" applyAlignment="1">
      <alignment horizontal="center" vertical="center"/>
    </xf>
    <xf numFmtId="0" fontId="26" fillId="3" borderId="0" xfId="0" applyFont="1" applyFill="1" applyAlignment="1">
      <alignment horizontal="left" vertical="center"/>
    </xf>
    <xf numFmtId="0" fontId="26" fillId="0" borderId="0" xfId="0" applyFont="1" applyFill="1" applyBorder="1" applyAlignment="1">
      <alignment horizontal="left" vertical="center"/>
    </xf>
    <xf numFmtId="0" fontId="27" fillId="0" borderId="0" xfId="0" applyFont="1" applyBorder="1"/>
    <xf numFmtId="0" fontId="30" fillId="3" borderId="0" xfId="0" applyFont="1" applyFill="1" applyAlignment="1">
      <alignment vertical="center"/>
    </xf>
    <xf numFmtId="0" fontId="20" fillId="0" borderId="0" xfId="0" applyFont="1" applyBorder="1" applyAlignment="1">
      <alignment horizontal="center"/>
    </xf>
    <xf numFmtId="0" fontId="20" fillId="0" borderId="0" xfId="0" applyFont="1" applyBorder="1"/>
    <xf numFmtId="0" fontId="22" fillId="2" borderId="0" xfId="0" applyFont="1" applyFill="1" applyAlignment="1">
      <alignment vertical="center"/>
    </xf>
    <xf numFmtId="0" fontId="23" fillId="0" borderId="0" xfId="0" applyFont="1" applyAlignment="1">
      <alignment vertical="center"/>
    </xf>
    <xf numFmtId="0" fontId="26" fillId="2" borderId="0" xfId="0" quotePrefix="1" applyFont="1" applyFill="1" applyBorder="1" applyAlignment="1">
      <alignment vertical="center"/>
    </xf>
    <xf numFmtId="0" fontId="31" fillId="7" borderId="0" xfId="0" applyFont="1" applyFill="1" applyAlignment="1">
      <alignment horizontal="center" vertical="center"/>
    </xf>
    <xf numFmtId="0" fontId="26" fillId="2" borderId="0" xfId="0" applyFont="1" applyFill="1" applyBorder="1" applyAlignment="1">
      <alignment vertical="center"/>
    </xf>
    <xf numFmtId="0" fontId="27" fillId="0" borderId="0" xfId="0" applyFont="1" applyBorder="1" applyAlignment="1">
      <alignment vertical="center"/>
    </xf>
    <xf numFmtId="0" fontId="32" fillId="0" borderId="0" xfId="0" applyFont="1" applyAlignment="1">
      <alignment vertical="center"/>
    </xf>
    <xf numFmtId="0" fontId="33" fillId="2" borderId="0" xfId="0" applyFont="1" applyFill="1" applyAlignment="1">
      <alignment vertical="center"/>
    </xf>
    <xf numFmtId="0" fontId="34" fillId="0" borderId="0" xfId="0" applyFont="1" applyAlignment="1">
      <alignment vertical="center"/>
    </xf>
    <xf numFmtId="0" fontId="35" fillId="7" borderId="0" xfId="0" applyFont="1" applyFill="1" applyAlignment="1">
      <alignment horizontal="center" vertical="center"/>
    </xf>
    <xf numFmtId="0" fontId="27" fillId="0" borderId="14" xfId="0" applyFont="1" applyBorder="1" applyAlignment="1">
      <alignment vertical="center"/>
    </xf>
    <xf numFmtId="0" fontId="26" fillId="2" borderId="14" xfId="0" applyFont="1" applyFill="1" applyBorder="1" applyAlignment="1">
      <alignment vertical="center"/>
    </xf>
    <xf numFmtId="0" fontId="26" fillId="2" borderId="19" xfId="0" applyFont="1" applyFill="1" applyBorder="1" applyAlignment="1">
      <alignment vertical="center"/>
    </xf>
    <xf numFmtId="0" fontId="26" fillId="2" borderId="14" xfId="0" quotePrefix="1" applyFont="1" applyFill="1" applyBorder="1" applyAlignment="1">
      <alignment vertical="center"/>
    </xf>
    <xf numFmtId="0" fontId="26" fillId="2" borderId="19" xfId="0" quotePrefix="1" applyFont="1" applyFill="1" applyBorder="1" applyAlignment="1">
      <alignment vertical="center" wrapText="1"/>
    </xf>
    <xf numFmtId="0" fontId="29" fillId="2" borderId="0" xfId="0" applyFont="1" applyFill="1" applyBorder="1" applyAlignment="1">
      <alignment horizontal="left" vertical="center"/>
    </xf>
    <xf numFmtId="0" fontId="29" fillId="2" borderId="0" xfId="0" applyFont="1" applyFill="1" applyBorder="1" applyAlignment="1">
      <alignment vertical="center"/>
    </xf>
    <xf numFmtId="0" fontId="29" fillId="2" borderId="14" xfId="0" applyFont="1" applyFill="1" applyBorder="1" applyAlignment="1">
      <alignment horizontal="left" vertical="center"/>
    </xf>
    <xf numFmtId="0" fontId="27" fillId="0" borderId="15" xfId="0" applyFont="1" applyBorder="1" applyAlignment="1">
      <alignment vertical="center"/>
    </xf>
    <xf numFmtId="0" fontId="27" fillId="0" borderId="17" xfId="0" applyFont="1" applyBorder="1" applyAlignment="1">
      <alignment vertical="center"/>
    </xf>
    <xf numFmtId="0" fontId="26" fillId="2" borderId="19" xfId="0" quotePrefix="1" applyFont="1" applyFill="1" applyBorder="1" applyAlignment="1">
      <alignment vertical="center"/>
    </xf>
    <xf numFmtId="0" fontId="27" fillId="0" borderId="19" xfId="0" applyFont="1" applyBorder="1" applyAlignment="1">
      <alignment vertical="center"/>
    </xf>
    <xf numFmtId="0" fontId="29" fillId="2" borderId="19" xfId="0" applyFont="1" applyFill="1" applyBorder="1" applyAlignment="1">
      <alignment vertical="center"/>
    </xf>
    <xf numFmtId="0" fontId="20" fillId="0" borderId="0" xfId="0" applyFont="1" applyFill="1" applyBorder="1" applyAlignment="1">
      <alignment horizontal="center"/>
    </xf>
    <xf numFmtId="0" fontId="20" fillId="0" borderId="0" xfId="0" applyFont="1" applyFill="1"/>
    <xf numFmtId="0" fontId="26" fillId="2" borderId="16" xfId="0" quotePrefix="1" applyFont="1" applyFill="1" applyBorder="1" applyAlignment="1">
      <alignment horizontal="left" vertical="center"/>
    </xf>
    <xf numFmtId="0" fontId="26" fillId="2" borderId="0" xfId="0" quotePrefix="1" applyFont="1" applyFill="1" applyBorder="1" applyAlignment="1">
      <alignment horizontal="left" vertical="center"/>
    </xf>
    <xf numFmtId="0" fontId="26" fillId="2" borderId="17" xfId="0" quotePrefix="1" applyFont="1" applyFill="1" applyBorder="1" applyAlignment="1">
      <alignment horizontal="left" vertical="center"/>
    </xf>
    <xf numFmtId="0" fontId="40" fillId="8" borderId="0" xfId="0" applyFont="1" applyFill="1" applyAlignment="1" applyProtection="1">
      <alignment horizontal="center"/>
    </xf>
    <xf numFmtId="0" fontId="40" fillId="0" borderId="0" xfId="0" applyFont="1" applyFill="1" applyAlignment="1" applyProtection="1">
      <alignment horizontal="center"/>
    </xf>
    <xf numFmtId="0" fontId="41" fillId="8" borderId="0" xfId="0" applyFont="1" applyFill="1" applyAlignment="1" applyProtection="1">
      <alignment horizontal="left" vertical="center"/>
    </xf>
    <xf numFmtId="0" fontId="41" fillId="0" borderId="0" xfId="0" applyFont="1" applyFill="1" applyAlignment="1" applyProtection="1">
      <alignment horizontal="left" vertical="center"/>
    </xf>
    <xf numFmtId="0" fontId="40" fillId="8" borderId="0" xfId="0" applyFont="1" applyFill="1" applyAlignment="1" applyProtection="1">
      <alignment horizontal="center" vertical="center"/>
    </xf>
    <xf numFmtId="3" fontId="39" fillId="9" borderId="42" xfId="0" applyNumberFormat="1" applyFont="1" applyFill="1" applyBorder="1" applyAlignment="1" applyProtection="1">
      <alignment horizontal="left" vertical="center"/>
      <protection locked="0"/>
    </xf>
    <xf numFmtId="0" fontId="20" fillId="0" borderId="0" xfId="0" applyFont="1" applyBorder="1" applyAlignment="1">
      <alignment vertical="center"/>
    </xf>
    <xf numFmtId="0" fontId="20" fillId="0" borderId="0" xfId="0" applyFont="1" applyBorder="1" applyAlignment="1">
      <alignment horizontal="left" vertical="center" indent="4"/>
    </xf>
    <xf numFmtId="0" fontId="20" fillId="0" borderId="0" xfId="0" applyFont="1" applyBorder="1" applyAlignment="1">
      <alignment horizontal="left" vertical="center" indent="8"/>
    </xf>
    <xf numFmtId="0" fontId="20" fillId="0" borderId="0" xfId="0" quotePrefix="1" applyFont="1" applyBorder="1" applyAlignment="1">
      <alignment horizontal="left" vertical="center" indent="4"/>
    </xf>
    <xf numFmtId="0" fontId="20" fillId="0" borderId="0" xfId="0" quotePrefix="1" applyFont="1" applyBorder="1" applyAlignment="1">
      <alignment vertical="center"/>
    </xf>
    <xf numFmtId="0" fontId="3" fillId="2" borderId="0" xfId="0" applyFont="1" applyFill="1" applyBorder="1" applyProtection="1"/>
    <xf numFmtId="0" fontId="1" fillId="2" borderId="0" xfId="0" applyFont="1" applyFill="1" applyBorder="1" applyProtection="1"/>
    <xf numFmtId="0" fontId="1" fillId="0" borderId="0" xfId="0" applyFont="1" applyFill="1" applyProtection="1"/>
    <xf numFmtId="0" fontId="7" fillId="0" borderId="0" xfId="0" applyFont="1" applyAlignment="1" applyProtection="1">
      <alignment wrapText="1"/>
    </xf>
    <xf numFmtId="0" fontId="11" fillId="2" borderId="0" xfId="0" applyFont="1" applyFill="1" applyBorder="1" applyAlignment="1" applyProtection="1">
      <alignment vertical="center"/>
    </xf>
    <xf numFmtId="0" fontId="11" fillId="2" borderId="14" xfId="0" applyFont="1" applyFill="1" applyBorder="1" applyProtection="1"/>
    <xf numFmtId="0" fontId="11" fillId="2" borderId="15" xfId="0" applyFont="1" applyFill="1" applyBorder="1" applyProtection="1"/>
    <xf numFmtId="0" fontId="11" fillId="2" borderId="0" xfId="0" applyFont="1" applyFill="1" applyBorder="1" applyProtection="1"/>
    <xf numFmtId="0" fontId="11" fillId="2" borderId="17" xfId="0" applyFont="1" applyFill="1" applyBorder="1" applyProtection="1"/>
    <xf numFmtId="0" fontId="11" fillId="2" borderId="19" xfId="0" applyFont="1" applyFill="1" applyBorder="1" applyProtection="1"/>
    <xf numFmtId="0" fontId="11" fillId="2" borderId="20" xfId="0" applyFont="1" applyFill="1" applyBorder="1" applyProtection="1"/>
    <xf numFmtId="0" fontId="3" fillId="2" borderId="0" xfId="0" applyFont="1" applyFill="1" applyProtection="1"/>
    <xf numFmtId="0" fontId="18" fillId="2" borderId="14" xfId="0" applyFont="1" applyFill="1" applyBorder="1" applyProtection="1"/>
    <xf numFmtId="0" fontId="18" fillId="2" borderId="0" xfId="0" applyFont="1" applyFill="1" applyBorder="1" applyProtection="1"/>
    <xf numFmtId="0" fontId="18" fillId="2" borderId="19" xfId="0" applyFont="1" applyFill="1" applyBorder="1" applyProtection="1"/>
    <xf numFmtId="3" fontId="7" fillId="0" borderId="0" xfId="2" applyNumberFormat="1" applyFont="1" applyFill="1" applyBorder="1" applyAlignment="1" applyProtection="1">
      <alignment horizontal="center" vertical="center"/>
    </xf>
    <xf numFmtId="0" fontId="0" fillId="0" borderId="0" xfId="0" applyProtection="1"/>
    <xf numFmtId="0" fontId="0" fillId="0" borderId="0" xfId="0" applyAlignment="1" applyProtection="1"/>
    <xf numFmtId="0" fontId="8" fillId="0" borderId="0" xfId="0" applyFont="1" applyAlignment="1" applyProtection="1">
      <alignment wrapText="1"/>
    </xf>
    <xf numFmtId="0" fontId="32" fillId="0" borderId="0" xfId="0" applyFont="1" applyAlignment="1" applyProtection="1">
      <alignment vertical="center"/>
    </xf>
    <xf numFmtId="0" fontId="0" fillId="0" borderId="0" xfId="0" applyFont="1" applyFill="1" applyAlignment="1" applyProtection="1"/>
    <xf numFmtId="0" fontId="0" fillId="0" borderId="0" xfId="0" applyFont="1" applyFill="1" applyAlignment="1" applyProtection="1">
      <alignment vertical="center"/>
    </xf>
    <xf numFmtId="0" fontId="42" fillId="0" borderId="0" xfId="0" applyFont="1" applyProtection="1"/>
    <xf numFmtId="0" fontId="24" fillId="0" borderId="0" xfId="0" applyFont="1" applyFill="1" applyAlignment="1" applyProtection="1"/>
    <xf numFmtId="0" fontId="24" fillId="0" borderId="0" xfId="0" applyFont="1" applyFill="1" applyBorder="1" applyAlignment="1" applyProtection="1"/>
    <xf numFmtId="0" fontId="24" fillId="0" borderId="0" xfId="0" applyFont="1" applyFill="1" applyBorder="1" applyAlignment="1" applyProtection="1">
      <alignment vertical="center"/>
    </xf>
    <xf numFmtId="0" fontId="42" fillId="0" borderId="0" xfId="0" applyFont="1" applyFill="1" applyProtection="1"/>
    <xf numFmtId="0" fontId="26" fillId="2" borderId="0" xfId="0" quotePrefix="1" applyFont="1" applyFill="1" applyBorder="1" applyAlignment="1">
      <alignment vertical="center" wrapText="1"/>
    </xf>
    <xf numFmtId="0" fontId="26" fillId="2" borderId="17" xfId="0" quotePrefix="1" applyFont="1" applyFill="1" applyBorder="1" applyAlignment="1">
      <alignment vertical="center" wrapText="1"/>
    </xf>
    <xf numFmtId="0" fontId="26" fillId="2" borderId="18" xfId="0" quotePrefix="1" applyFont="1" applyFill="1" applyBorder="1" applyAlignment="1">
      <alignment vertical="center" wrapText="1"/>
    </xf>
    <xf numFmtId="0" fontId="37" fillId="2" borderId="10" xfId="0" applyFont="1" applyFill="1" applyBorder="1" applyAlignment="1" applyProtection="1">
      <alignment horizontal="center" vertical="center"/>
    </xf>
    <xf numFmtId="0" fontId="20" fillId="0" borderId="10" xfId="0" applyFont="1" applyFill="1" applyBorder="1" applyAlignment="1" applyProtection="1">
      <alignment horizontal="left" vertical="center"/>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0" fontId="37" fillId="2" borderId="29" xfId="0" applyFont="1" applyFill="1" applyBorder="1" applyAlignment="1" applyProtection="1">
      <alignment horizontal="left" vertical="center"/>
    </xf>
    <xf numFmtId="0" fontId="37" fillId="2" borderId="30" xfId="0" applyFont="1" applyFill="1" applyBorder="1" applyAlignment="1" applyProtection="1">
      <alignment horizontal="left" vertical="center"/>
    </xf>
    <xf numFmtId="0" fontId="37" fillId="2" borderId="11" xfId="0" applyFont="1" applyFill="1" applyBorder="1" applyAlignment="1" applyProtection="1">
      <alignment horizontal="left" vertical="center"/>
    </xf>
    <xf numFmtId="0" fontId="27" fillId="0" borderId="29" xfId="0"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11" xfId="0" applyFont="1" applyBorder="1" applyAlignment="1" applyProtection="1">
      <alignment horizontal="center" vertical="center"/>
    </xf>
    <xf numFmtId="0" fontId="20" fillId="0" borderId="29" xfId="0" applyFont="1" applyFill="1" applyBorder="1" applyAlignment="1" applyProtection="1">
      <alignment horizontal="left" vertical="center"/>
    </xf>
    <xf numFmtId="0" fontId="20" fillId="0" borderId="30" xfId="0" applyFont="1" applyFill="1" applyBorder="1" applyAlignment="1" applyProtection="1">
      <alignment horizontal="left" vertical="center"/>
    </xf>
    <xf numFmtId="0" fontId="20" fillId="0" borderId="11" xfId="0" applyFont="1" applyFill="1" applyBorder="1" applyAlignment="1" applyProtection="1">
      <alignment horizontal="left" vertical="center"/>
    </xf>
    <xf numFmtId="0" fontId="20" fillId="0" borderId="10" xfId="0" applyFont="1" applyFill="1" applyBorder="1" applyAlignment="1" applyProtection="1">
      <alignment horizontal="center" vertical="center"/>
    </xf>
    <xf numFmtId="0" fontId="20" fillId="0" borderId="10"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xf>
    <xf numFmtId="0" fontId="27" fillId="0" borderId="43" xfId="0" applyFont="1" applyBorder="1" applyAlignment="1">
      <alignment horizontal="center" vertical="center"/>
    </xf>
    <xf numFmtId="0" fontId="26" fillId="0" borderId="10" xfId="0" applyFont="1" applyFill="1" applyBorder="1" applyAlignment="1" applyProtection="1">
      <alignment horizontal="left" vertical="center"/>
      <protection locked="0"/>
    </xf>
    <xf numFmtId="0" fontId="4" fillId="2" borderId="13" xfId="0" quotePrefix="1" applyFont="1" applyFill="1" applyBorder="1" applyAlignment="1" applyProtection="1">
      <alignment horizontal="left"/>
    </xf>
    <xf numFmtId="0" fontId="4" fillId="2" borderId="14" xfId="0" quotePrefix="1" applyFont="1" applyFill="1" applyBorder="1" applyAlignment="1" applyProtection="1">
      <alignment horizontal="left"/>
    </xf>
    <xf numFmtId="0" fontId="4" fillId="2" borderId="15" xfId="0" quotePrefix="1" applyFont="1" applyFill="1" applyBorder="1" applyAlignment="1" applyProtection="1">
      <alignment horizontal="left"/>
    </xf>
    <xf numFmtId="0" fontId="4" fillId="2" borderId="16" xfId="0" quotePrefix="1" applyFont="1" applyFill="1" applyBorder="1" applyAlignment="1" applyProtection="1">
      <alignment horizontal="left"/>
    </xf>
    <xf numFmtId="0" fontId="4" fillId="2" borderId="0" xfId="0" quotePrefix="1" applyFont="1" applyFill="1" applyBorder="1" applyAlignment="1" applyProtection="1">
      <alignment horizontal="left"/>
    </xf>
    <xf numFmtId="0" fontId="4" fillId="2" borderId="17" xfId="0" quotePrefix="1" applyFont="1" applyFill="1" applyBorder="1" applyAlignment="1" applyProtection="1">
      <alignment horizontal="left"/>
    </xf>
    <xf numFmtId="0" fontId="4" fillId="2" borderId="18" xfId="0" quotePrefix="1" applyFont="1" applyFill="1" applyBorder="1" applyAlignment="1" applyProtection="1">
      <alignment horizontal="left"/>
    </xf>
    <xf numFmtId="0" fontId="4" fillId="2" borderId="19" xfId="0" quotePrefix="1" applyFont="1" applyFill="1" applyBorder="1" applyAlignment="1" applyProtection="1">
      <alignment horizontal="left"/>
    </xf>
    <xf numFmtId="0" fontId="4" fillId="2" borderId="20" xfId="0" quotePrefix="1" applyFont="1" applyFill="1" applyBorder="1" applyAlignment="1" applyProtection="1">
      <alignment horizontal="left"/>
    </xf>
    <xf numFmtId="0" fontId="19" fillId="2" borderId="2"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38" fillId="2" borderId="0" xfId="0" applyFont="1" applyFill="1" applyBorder="1" applyAlignment="1" applyProtection="1">
      <alignment horizontal="left" vertical="center"/>
    </xf>
    <xf numFmtId="0" fontId="26" fillId="2" borderId="16" xfId="0" quotePrefix="1" applyFont="1" applyFill="1" applyBorder="1" applyAlignment="1">
      <alignment horizontal="left" vertical="center"/>
    </xf>
    <xf numFmtId="0" fontId="26" fillId="2" borderId="40" xfId="0" quotePrefix="1" applyFont="1" applyFill="1" applyBorder="1" applyAlignment="1">
      <alignment horizontal="left" vertical="center"/>
    </xf>
    <xf numFmtId="0" fontId="26" fillId="2" borderId="19" xfId="0" quotePrefix="1" applyFont="1" applyFill="1" applyBorder="1" applyAlignment="1">
      <alignment horizontal="left" vertical="center"/>
    </xf>
    <xf numFmtId="0" fontId="33" fillId="2" borderId="2"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26" fillId="2" borderId="13" xfId="0" quotePrefix="1" applyFont="1" applyFill="1" applyBorder="1" applyAlignment="1">
      <alignment horizontal="left" vertical="center"/>
    </xf>
    <xf numFmtId="0" fontId="26" fillId="2" borderId="39" xfId="0" quotePrefix="1" applyFont="1" applyFill="1" applyBorder="1" applyAlignment="1">
      <alignment horizontal="left" vertical="center"/>
    </xf>
    <xf numFmtId="0" fontId="26" fillId="2" borderId="16" xfId="0" applyFont="1" applyFill="1" applyBorder="1" applyAlignment="1">
      <alignment horizontal="left" vertical="center"/>
    </xf>
    <xf numFmtId="0" fontId="26" fillId="2" borderId="40" xfId="0" applyFont="1" applyFill="1" applyBorder="1" applyAlignment="1">
      <alignment horizontal="left" vertical="center"/>
    </xf>
    <xf numFmtId="0" fontId="26" fillId="2" borderId="0" xfId="0" quotePrefix="1" applyFont="1" applyFill="1" applyBorder="1" applyAlignment="1">
      <alignment horizontal="left" vertical="center"/>
    </xf>
    <xf numFmtId="0" fontId="26" fillId="2" borderId="17" xfId="0" quotePrefix="1" applyFont="1" applyFill="1" applyBorder="1" applyAlignment="1">
      <alignment horizontal="left" vertical="center"/>
    </xf>
    <xf numFmtId="0" fontId="26" fillId="2" borderId="14" xfId="0" quotePrefix="1" applyFont="1" applyFill="1" applyBorder="1" applyAlignment="1">
      <alignment horizontal="left" vertical="center"/>
    </xf>
    <xf numFmtId="0" fontId="1" fillId="10" borderId="0" xfId="0" applyFont="1" applyFill="1" applyAlignment="1">
      <alignment vertical="center"/>
    </xf>
    <xf numFmtId="0" fontId="1" fillId="10" borderId="14" xfId="0" applyFont="1" applyFill="1" applyBorder="1" applyAlignment="1" applyProtection="1">
      <alignment horizontal="left" vertical="center"/>
    </xf>
    <xf numFmtId="0" fontId="1" fillId="10" borderId="15" xfId="0" applyFont="1" applyFill="1" applyBorder="1" applyAlignment="1" applyProtection="1">
      <alignment horizontal="left" vertical="center"/>
    </xf>
    <xf numFmtId="0" fontId="1" fillId="10" borderId="29" xfId="0" applyFont="1" applyFill="1" applyBorder="1" applyAlignment="1" applyProtection="1">
      <alignment horizontal="left" vertical="center" wrapText="1"/>
    </xf>
    <xf numFmtId="0" fontId="1" fillId="10" borderId="30" xfId="0" applyFont="1" applyFill="1" applyBorder="1" applyAlignment="1" applyProtection="1">
      <alignment horizontal="left" vertical="center" wrapText="1"/>
    </xf>
    <xf numFmtId="0" fontId="1" fillId="10" borderId="13" xfId="0" applyFont="1" applyFill="1" applyBorder="1" applyAlignment="1" applyProtection="1">
      <alignment horizontal="left" vertical="center"/>
    </xf>
    <xf numFmtId="0" fontId="1" fillId="10" borderId="0" xfId="0" applyFont="1" applyFill="1" applyAlignment="1" applyProtection="1">
      <alignment horizontal="left" vertical="center"/>
    </xf>
    <xf numFmtId="0" fontId="1" fillId="10" borderId="17" xfId="0" applyFont="1" applyFill="1" applyBorder="1" applyAlignment="1" applyProtection="1">
      <alignment horizontal="left" vertical="center"/>
    </xf>
    <xf numFmtId="0" fontId="11" fillId="10" borderId="0" xfId="0" applyFont="1" applyFill="1" applyAlignment="1" applyProtection="1">
      <alignment vertical="center"/>
    </xf>
    <xf numFmtId="0" fontId="11" fillId="10" borderId="0" xfId="0" applyFont="1" applyFill="1" applyAlignment="1">
      <alignment vertical="center"/>
    </xf>
    <xf numFmtId="0" fontId="11" fillId="10" borderId="0" xfId="0" applyFont="1" applyFill="1"/>
    <xf numFmtId="0" fontId="15" fillId="10" borderId="0" xfId="0" applyFont="1" applyFill="1" applyAlignment="1" applyProtection="1">
      <alignment vertical="center"/>
    </xf>
    <xf numFmtId="0" fontId="1" fillId="10" borderId="0" xfId="0" applyFont="1" applyFill="1" applyAlignment="1" applyProtection="1">
      <alignment vertical="center"/>
    </xf>
    <xf numFmtId="0" fontId="15" fillId="10" borderId="0" xfId="0" applyFont="1" applyFill="1" applyProtection="1"/>
    <xf numFmtId="0" fontId="20" fillId="11" borderId="10" xfId="0" applyFont="1" applyFill="1" applyBorder="1" applyAlignment="1" applyProtection="1">
      <alignment horizontal="left" vertical="center" wrapText="1"/>
    </xf>
    <xf numFmtId="0" fontId="20" fillId="11" borderId="10" xfId="0" applyFont="1" applyFill="1" applyBorder="1" applyAlignment="1" applyProtection="1">
      <alignment horizontal="left" vertical="center"/>
    </xf>
    <xf numFmtId="0" fontId="20" fillId="12" borderId="10" xfId="0" applyFont="1" applyFill="1" applyBorder="1" applyAlignment="1" applyProtection="1">
      <alignment horizontal="left" vertical="center"/>
      <protection locked="0"/>
    </xf>
    <xf numFmtId="0" fontId="43" fillId="12" borderId="10" xfId="0" applyFont="1" applyFill="1" applyBorder="1" applyAlignment="1" applyProtection="1">
      <alignment horizontal="left" vertical="center"/>
      <protection locked="0"/>
    </xf>
    <xf numFmtId="0" fontId="44" fillId="12" borderId="10" xfId="0" applyFont="1" applyFill="1" applyBorder="1" applyAlignment="1" applyProtection="1">
      <alignment horizontal="center" vertical="center" wrapText="1"/>
      <protection locked="0"/>
    </xf>
    <xf numFmtId="3" fontId="20" fillId="12" borderId="10" xfId="2" applyNumberFormat="1" applyFont="1" applyFill="1" applyBorder="1" applyAlignment="1" applyProtection="1">
      <alignment horizontal="center" vertical="center" wrapText="1"/>
      <protection locked="0"/>
    </xf>
    <xf numFmtId="3" fontId="20" fillId="12" borderId="10" xfId="2" applyNumberFormat="1" applyFont="1" applyFill="1" applyBorder="1" applyAlignment="1" applyProtection="1">
      <alignment horizontal="center" vertical="center"/>
      <protection locked="0"/>
    </xf>
    <xf numFmtId="164" fontId="20" fillId="12" borderId="10" xfId="2" applyNumberFormat="1" applyFont="1" applyFill="1" applyBorder="1" applyAlignment="1" applyProtection="1">
      <alignment horizontal="center" vertical="center"/>
      <protection locked="0"/>
    </xf>
    <xf numFmtId="3" fontId="20" fillId="12" borderId="10" xfId="2" applyNumberFormat="1" applyFont="1" applyFill="1" applyBorder="1" applyAlignment="1" applyProtection="1">
      <alignment horizontal="left" vertical="center"/>
      <protection locked="0"/>
    </xf>
    <xf numFmtId="44" fontId="20" fillId="12" borderId="10" xfId="1" applyFont="1" applyFill="1" applyBorder="1" applyAlignment="1" applyProtection="1">
      <alignment horizontal="center" vertical="center"/>
      <protection locked="0"/>
    </xf>
    <xf numFmtId="49" fontId="20" fillId="12" borderId="10" xfId="2" applyNumberFormat="1" applyFont="1" applyFill="1" applyBorder="1" applyAlignment="1" applyProtection="1">
      <alignment horizontal="center" vertical="center"/>
      <protection locked="0"/>
    </xf>
    <xf numFmtId="49" fontId="20" fillId="12" borderId="11" xfId="2" applyNumberFormat="1" applyFont="1" applyFill="1" applyBorder="1" applyAlignment="1" applyProtection="1">
      <alignment horizontal="center" vertical="center"/>
      <protection locked="0"/>
    </xf>
    <xf numFmtId="49" fontId="20" fillId="12" borderId="10" xfId="2" applyNumberFormat="1" applyFont="1" applyFill="1" applyBorder="1" applyAlignment="1" applyProtection="1">
      <alignment horizontal="center" vertical="center"/>
      <protection locked="0"/>
    </xf>
    <xf numFmtId="3" fontId="20" fillId="12" borderId="11" xfId="2" applyNumberFormat="1" applyFont="1" applyFill="1" applyBorder="1" applyAlignment="1" applyProtection="1">
      <alignment horizontal="center" vertical="center"/>
      <protection locked="0"/>
    </xf>
    <xf numFmtId="3" fontId="20" fillId="12" borderId="10" xfId="2" applyNumberFormat="1" applyFont="1" applyFill="1" applyBorder="1" applyAlignment="1" applyProtection="1">
      <alignment horizontal="center" vertical="center"/>
      <protection locked="0"/>
    </xf>
    <xf numFmtId="0" fontId="26" fillId="12" borderId="10" xfId="0" applyFont="1" applyFill="1" applyBorder="1" applyAlignment="1" applyProtection="1">
      <alignment horizontal="center" vertical="center"/>
      <protection locked="0"/>
    </xf>
    <xf numFmtId="3" fontId="27" fillId="12" borderId="32" xfId="2" applyNumberFormat="1" applyFont="1" applyFill="1" applyBorder="1" applyAlignment="1" applyProtection="1">
      <alignment horizontal="center" vertical="center"/>
      <protection locked="0"/>
    </xf>
    <xf numFmtId="3" fontId="27" fillId="12" borderId="28" xfId="2" applyNumberFormat="1" applyFont="1" applyFill="1" applyBorder="1" applyAlignment="1" applyProtection="1">
      <alignment horizontal="center" vertical="center"/>
      <protection locked="0"/>
    </xf>
    <xf numFmtId="3" fontId="27" fillId="12" borderId="23" xfId="2" applyNumberFormat="1" applyFont="1" applyFill="1" applyBorder="1" applyAlignment="1" applyProtection="1">
      <alignment horizontal="center" vertical="center"/>
      <protection locked="0"/>
    </xf>
    <xf numFmtId="3" fontId="27" fillId="12" borderId="33" xfId="2" applyNumberFormat="1" applyFont="1" applyFill="1" applyBorder="1" applyAlignment="1" applyProtection="1">
      <alignment horizontal="center" vertical="center"/>
      <protection locked="0"/>
    </xf>
    <xf numFmtId="3" fontId="27" fillId="12" borderId="34" xfId="2" applyNumberFormat="1" applyFont="1" applyFill="1" applyBorder="1" applyAlignment="1" applyProtection="1">
      <alignment horizontal="center" vertical="center"/>
      <protection locked="0"/>
    </xf>
    <xf numFmtId="3" fontId="25" fillId="12" borderId="12" xfId="2" applyNumberFormat="1" applyFont="1" applyFill="1" applyBorder="1" applyAlignment="1" applyProtection="1">
      <alignment horizontal="center" vertical="center" wrapText="1"/>
      <protection locked="0"/>
    </xf>
    <xf numFmtId="3" fontId="25" fillId="12" borderId="5" xfId="2" applyNumberFormat="1" applyFont="1" applyFill="1" applyAlignment="1" applyProtection="1">
      <alignment horizontal="center" vertical="center" wrapText="1"/>
      <protection locked="0"/>
    </xf>
    <xf numFmtId="3" fontId="20" fillId="12" borderId="12" xfId="2" applyNumberFormat="1" applyFont="1" applyFill="1" applyBorder="1" applyAlignment="1" applyProtection="1">
      <alignment horizontal="center" vertical="center"/>
      <protection locked="0"/>
    </xf>
    <xf numFmtId="164" fontId="20" fillId="12" borderId="12" xfId="2" applyNumberFormat="1" applyFont="1" applyFill="1" applyBorder="1" applyAlignment="1" applyProtection="1">
      <alignment horizontal="center" vertical="center"/>
      <protection locked="0"/>
    </xf>
    <xf numFmtId="3" fontId="20" fillId="12" borderId="12" xfId="2" applyNumberFormat="1" applyFont="1" applyFill="1" applyBorder="1" applyAlignment="1" applyProtection="1">
      <alignment horizontal="left" vertical="center"/>
      <protection locked="0"/>
    </xf>
    <xf numFmtId="1" fontId="25" fillId="12" borderId="5" xfId="2" applyNumberFormat="1" applyFont="1" applyFill="1" applyAlignment="1" applyProtection="1">
      <alignment horizontal="center" vertical="center" wrapText="1"/>
      <protection locked="0"/>
    </xf>
    <xf numFmtId="165" fontId="20" fillId="12" borderId="12" xfId="1" applyNumberFormat="1" applyFont="1" applyFill="1" applyBorder="1" applyAlignment="1" applyProtection="1">
      <alignment horizontal="center" vertical="center"/>
      <protection locked="0"/>
    </xf>
    <xf numFmtId="3" fontId="20" fillId="12" borderId="5" xfId="2" applyNumberFormat="1" applyFont="1" applyFill="1" applyAlignment="1" applyProtection="1">
      <alignment horizontal="center" vertical="center"/>
      <protection locked="0"/>
    </xf>
    <xf numFmtId="164" fontId="6" fillId="12" borderId="5" xfId="2" applyNumberFormat="1" applyFont="1" applyFill="1" applyAlignment="1" applyProtection="1">
      <alignment horizontal="center" vertical="center"/>
      <protection locked="0"/>
    </xf>
    <xf numFmtId="3" fontId="20" fillId="12" borderId="5" xfId="2" applyNumberFormat="1" applyFont="1" applyFill="1" applyAlignment="1" applyProtection="1">
      <alignment horizontal="left" vertical="center"/>
      <protection locked="0"/>
    </xf>
    <xf numFmtId="165" fontId="20" fillId="12" borderId="5" xfId="1" applyNumberFormat="1" applyFont="1" applyFill="1" applyBorder="1" applyAlignment="1" applyProtection="1">
      <alignment horizontal="center" vertical="center"/>
      <protection locked="0"/>
    </xf>
    <xf numFmtId="10" fontId="20" fillId="12" borderId="12" xfId="1" applyNumberFormat="1" applyFont="1" applyFill="1" applyBorder="1" applyAlignment="1" applyProtection="1">
      <alignment horizontal="center" vertical="center"/>
      <protection locked="0"/>
    </xf>
    <xf numFmtId="10" fontId="20" fillId="12" borderId="5" xfId="1" applyNumberFormat="1" applyFont="1" applyFill="1" applyBorder="1" applyAlignment="1" applyProtection="1">
      <alignment horizontal="center" vertical="center"/>
      <protection locked="0"/>
    </xf>
    <xf numFmtId="3" fontId="20" fillId="12" borderId="5" xfId="2" applyNumberFormat="1" applyFont="1" applyFill="1" applyAlignment="1" applyProtection="1">
      <alignment horizontal="center"/>
      <protection locked="0"/>
    </xf>
    <xf numFmtId="165" fontId="25" fillId="12" borderId="12" xfId="1" applyNumberFormat="1" applyFont="1" applyFill="1" applyBorder="1" applyAlignment="1" applyProtection="1">
      <alignment horizontal="center" vertical="center"/>
      <protection locked="0"/>
    </xf>
    <xf numFmtId="165" fontId="25" fillId="12" borderId="5" xfId="1" applyNumberFormat="1" applyFont="1" applyFill="1" applyBorder="1" applyAlignment="1" applyProtection="1">
      <alignment horizontal="center" vertical="center"/>
      <protection locked="0"/>
    </xf>
    <xf numFmtId="165" fontId="25" fillId="12" borderId="9" xfId="1" applyNumberFormat="1" applyFont="1" applyFill="1" applyBorder="1" applyAlignment="1" applyProtection="1">
      <alignment horizontal="center" vertical="center"/>
      <protection locked="0"/>
    </xf>
    <xf numFmtId="10" fontId="25" fillId="12" borderId="12" xfId="1" applyNumberFormat="1" applyFont="1" applyFill="1" applyBorder="1" applyAlignment="1" applyProtection="1">
      <alignment horizontal="center" vertical="center" wrapText="1"/>
      <protection locked="0"/>
    </xf>
    <xf numFmtId="3" fontId="25" fillId="12" borderId="5" xfId="2" applyNumberFormat="1" applyFont="1" applyFill="1" applyAlignment="1" applyProtection="1">
      <alignment horizontal="center"/>
      <protection locked="0"/>
    </xf>
    <xf numFmtId="10" fontId="25" fillId="12" borderId="5" xfId="1" applyNumberFormat="1" applyFont="1" applyFill="1" applyBorder="1" applyAlignment="1" applyProtection="1">
      <alignment horizontal="center" vertical="center"/>
      <protection locked="0"/>
    </xf>
    <xf numFmtId="3" fontId="7" fillId="12" borderId="27" xfId="2" applyNumberFormat="1" applyFont="1" applyFill="1" applyBorder="1" applyAlignment="1" applyProtection="1">
      <alignment horizontal="center" vertical="center"/>
      <protection locked="0"/>
    </xf>
    <xf numFmtId="3" fontId="7" fillId="12" borderId="12" xfId="2" applyNumberFormat="1" applyFont="1" applyFill="1" applyBorder="1" applyAlignment="1" applyProtection="1">
      <alignment horizontal="center" vertical="center"/>
      <protection locked="0"/>
    </xf>
    <xf numFmtId="170" fontId="7" fillId="12" borderId="12" xfId="2" applyNumberFormat="1" applyFont="1" applyFill="1" applyBorder="1" applyAlignment="1" applyProtection="1">
      <alignment horizontal="center" vertical="center"/>
      <protection locked="0"/>
    </xf>
    <xf numFmtId="169" fontId="7" fillId="12" borderId="12" xfId="2" applyNumberFormat="1" applyFont="1" applyFill="1" applyBorder="1" applyAlignment="1" applyProtection="1">
      <alignment horizontal="center" vertical="center"/>
      <protection locked="0"/>
    </xf>
    <xf numFmtId="44" fontId="7" fillId="12" borderId="12" xfId="2" applyNumberFormat="1" applyFont="1" applyFill="1" applyBorder="1" applyAlignment="1" applyProtection="1">
      <alignment horizontal="center" vertical="center"/>
      <protection locked="0"/>
    </xf>
    <xf numFmtId="168" fontId="7" fillId="12" borderId="12" xfId="2" applyNumberFormat="1" applyFont="1" applyFill="1" applyBorder="1" applyAlignment="1" applyProtection="1">
      <alignment horizontal="center" vertical="center"/>
      <protection locked="0"/>
    </xf>
    <xf numFmtId="3" fontId="7" fillId="12" borderId="22" xfId="2" applyNumberFormat="1" applyFont="1" applyFill="1" applyBorder="1" applyAlignment="1" applyProtection="1">
      <alignment horizontal="center" vertical="center"/>
      <protection locked="0"/>
    </xf>
    <xf numFmtId="3" fontId="7" fillId="12" borderId="5" xfId="2" applyNumberFormat="1" applyFont="1" applyFill="1" applyBorder="1" applyAlignment="1" applyProtection="1">
      <alignment horizontal="center" vertical="center"/>
      <protection locked="0"/>
    </xf>
    <xf numFmtId="170" fontId="7" fillId="12" borderId="5" xfId="2" applyNumberFormat="1" applyFont="1" applyFill="1" applyBorder="1" applyAlignment="1" applyProtection="1">
      <alignment horizontal="center" vertical="center"/>
      <protection locked="0"/>
    </xf>
    <xf numFmtId="169" fontId="7" fillId="12" borderId="5" xfId="2" applyNumberFormat="1" applyFont="1" applyFill="1" applyBorder="1" applyAlignment="1" applyProtection="1">
      <alignment horizontal="center" vertical="center"/>
      <protection locked="0"/>
    </xf>
    <xf numFmtId="44" fontId="7" fillId="12" borderId="5" xfId="2" applyNumberFormat="1" applyFont="1" applyFill="1" applyBorder="1" applyAlignment="1" applyProtection="1">
      <alignment horizontal="center" vertical="center"/>
      <protection locked="0"/>
    </xf>
    <xf numFmtId="168" fontId="7" fillId="12" borderId="5" xfId="2" applyNumberFormat="1" applyFont="1" applyFill="1" applyBorder="1" applyAlignment="1" applyProtection="1">
      <alignment horizontal="center" vertical="center"/>
      <protection locked="0"/>
    </xf>
    <xf numFmtId="3" fontId="7" fillId="12" borderId="24" xfId="2" applyNumberFormat="1" applyFont="1" applyFill="1" applyBorder="1" applyAlignment="1" applyProtection="1">
      <alignment horizontal="center" vertical="center"/>
      <protection locked="0"/>
    </xf>
    <xf numFmtId="3" fontId="7" fillId="12" borderId="25" xfId="2" applyNumberFormat="1" applyFont="1" applyFill="1" applyBorder="1" applyAlignment="1" applyProtection="1">
      <alignment horizontal="center" vertical="center"/>
      <protection locked="0"/>
    </xf>
    <xf numFmtId="170" fontId="7" fillId="12" borderId="25" xfId="2" applyNumberFormat="1" applyFont="1" applyFill="1" applyBorder="1" applyAlignment="1" applyProtection="1">
      <alignment horizontal="center" vertical="center"/>
      <protection locked="0"/>
    </xf>
    <xf numFmtId="169" fontId="7" fillId="12" borderId="25" xfId="2" applyNumberFormat="1" applyFont="1" applyFill="1" applyBorder="1" applyAlignment="1" applyProtection="1">
      <alignment horizontal="center" vertical="center"/>
      <protection locked="0"/>
    </xf>
    <xf numFmtId="44" fontId="7" fillId="12" borderId="25" xfId="2" applyNumberFormat="1" applyFont="1" applyFill="1" applyBorder="1" applyAlignment="1" applyProtection="1">
      <alignment horizontal="center" vertical="center"/>
      <protection locked="0"/>
    </xf>
    <xf numFmtId="168" fontId="7" fillId="12" borderId="25" xfId="2" applyNumberFormat="1" applyFont="1" applyFill="1" applyBorder="1" applyAlignment="1" applyProtection="1">
      <alignment horizontal="center" vertical="center"/>
      <protection locked="0"/>
    </xf>
    <xf numFmtId="169" fontId="7" fillId="12" borderId="21" xfId="2" applyNumberFormat="1" applyFont="1" applyFill="1" applyBorder="1" applyAlignment="1" applyProtection="1">
      <alignment horizontal="left" vertical="center"/>
      <protection locked="0"/>
    </xf>
    <xf numFmtId="169" fontId="7" fillId="12" borderId="19" xfId="2" applyNumberFormat="1" applyFont="1" applyFill="1" applyBorder="1" applyAlignment="1" applyProtection="1">
      <alignment horizontal="left" vertical="center"/>
      <protection locked="0"/>
    </xf>
    <xf numFmtId="0" fontId="9" fillId="13" borderId="10" xfId="0" applyFont="1" applyFill="1" applyBorder="1" applyAlignment="1" applyProtection="1">
      <alignment horizontal="center" vertical="center" wrapText="1"/>
    </xf>
    <xf numFmtId="167" fontId="7" fillId="13" borderId="28" xfId="1" applyNumberFormat="1" applyFont="1" applyFill="1" applyBorder="1" applyAlignment="1" applyProtection="1">
      <alignment horizontal="center" vertical="center"/>
    </xf>
    <xf numFmtId="167" fontId="7" fillId="13" borderId="23" xfId="1" applyNumberFormat="1" applyFont="1" applyFill="1" applyBorder="1" applyAlignment="1" applyProtection="1">
      <alignment horizontal="center" vertical="center"/>
    </xf>
    <xf numFmtId="167" fontId="7" fillId="13" borderId="26" xfId="1" applyNumberFormat="1" applyFont="1" applyFill="1" applyBorder="1" applyAlignment="1" applyProtection="1">
      <alignment horizontal="center" vertical="center"/>
    </xf>
    <xf numFmtId="0" fontId="9" fillId="13" borderId="10" xfId="0" applyFont="1" applyFill="1" applyBorder="1" applyAlignment="1" applyProtection="1">
      <alignment horizontal="center" vertical="center" wrapText="1"/>
    </xf>
    <xf numFmtId="44" fontId="9" fillId="13" borderId="10" xfId="1" applyFont="1" applyFill="1" applyBorder="1" applyAlignment="1" applyProtection="1">
      <alignment horizontal="center" vertical="center" wrapText="1"/>
    </xf>
    <xf numFmtId="165" fontId="25" fillId="14" borderId="12" xfId="1" applyNumberFormat="1" applyFont="1" applyFill="1" applyBorder="1" applyAlignment="1" applyProtection="1">
      <alignment horizontal="center" vertical="center"/>
    </xf>
    <xf numFmtId="166" fontId="25" fillId="14" borderId="12" xfId="1" applyNumberFormat="1" applyFont="1" applyFill="1" applyBorder="1" applyAlignment="1" applyProtection="1">
      <alignment horizontal="center" vertical="center"/>
    </xf>
    <xf numFmtId="166" fontId="25" fillId="14" borderId="5" xfId="1" applyNumberFormat="1" applyFont="1" applyFill="1" applyBorder="1" applyAlignment="1" applyProtection="1">
      <alignment horizontal="center" vertical="center"/>
    </xf>
    <xf numFmtId="166" fontId="25" fillId="14" borderId="9" xfId="1" applyNumberFormat="1" applyFont="1" applyFill="1" applyBorder="1" applyAlignment="1" applyProtection="1">
      <alignment horizontal="center" vertical="center"/>
    </xf>
    <xf numFmtId="165" fontId="20" fillId="14" borderId="10" xfId="0" applyNumberFormat="1" applyFont="1" applyFill="1" applyBorder="1" applyProtection="1"/>
    <xf numFmtId="165" fontId="20" fillId="14" borderId="11" xfId="0" applyNumberFormat="1" applyFont="1" applyFill="1" applyBorder="1" applyProtection="1"/>
    <xf numFmtId="3" fontId="25" fillId="14" borderId="12" xfId="2" applyNumberFormat="1" applyFont="1" applyFill="1" applyBorder="1" applyAlignment="1" applyProtection="1">
      <alignment horizontal="center" vertical="center"/>
    </xf>
    <xf numFmtId="164" fontId="25" fillId="14" borderId="12" xfId="2" applyNumberFormat="1" applyFont="1" applyFill="1" applyBorder="1" applyAlignment="1" applyProtection="1">
      <alignment horizontal="center" vertical="center"/>
    </xf>
    <xf numFmtId="3" fontId="25" fillId="14" borderId="12" xfId="2" applyNumberFormat="1" applyFont="1" applyFill="1" applyBorder="1" applyAlignment="1" applyProtection="1">
      <alignment horizontal="left" vertical="center"/>
    </xf>
    <xf numFmtId="1" fontId="25" fillId="14" borderId="12" xfId="2" applyNumberFormat="1" applyFont="1" applyFill="1" applyBorder="1" applyAlignment="1" applyProtection="1">
      <alignment horizontal="center" vertical="center" wrapText="1"/>
    </xf>
    <xf numFmtId="3" fontId="25" fillId="14" borderId="12" xfId="2" applyNumberFormat="1" applyFont="1" applyFill="1" applyBorder="1" applyAlignment="1" applyProtection="1">
      <alignment horizontal="center" vertical="center" wrapText="1"/>
    </xf>
    <xf numFmtId="3" fontId="25" fillId="14" borderId="5" xfId="2" applyNumberFormat="1" applyFont="1" applyFill="1" applyAlignment="1" applyProtection="1">
      <alignment horizontal="center" vertical="center"/>
    </xf>
    <xf numFmtId="164" fontId="25" fillId="14" borderId="5" xfId="2" applyNumberFormat="1" applyFont="1" applyFill="1" applyAlignment="1" applyProtection="1">
      <alignment horizontal="center" vertical="center"/>
    </xf>
    <xf numFmtId="3" fontId="25" fillId="14" borderId="5" xfId="2" applyNumberFormat="1" applyFont="1" applyFill="1" applyAlignment="1" applyProtection="1">
      <alignment horizontal="left" vertical="center"/>
    </xf>
    <xf numFmtId="1" fontId="25" fillId="14" borderId="5" xfId="2" applyNumberFormat="1" applyFont="1" applyFill="1" applyAlignment="1" applyProtection="1">
      <alignment horizontal="center" vertical="center" wrapText="1"/>
    </xf>
    <xf numFmtId="3" fontId="25" fillId="14" borderId="5" xfId="2" applyNumberFormat="1" applyFont="1" applyFill="1" applyAlignment="1" applyProtection="1">
      <alignment horizontal="center" vertical="center" wrapText="1"/>
    </xf>
    <xf numFmtId="3" fontId="20" fillId="14" borderId="35" xfId="2" applyNumberFormat="1" applyFont="1" applyFill="1" applyBorder="1" applyAlignment="1" applyProtection="1">
      <alignment horizontal="center" vertical="center"/>
    </xf>
    <xf numFmtId="3" fontId="20" fillId="14" borderId="36" xfId="2" applyNumberFormat="1" applyFont="1" applyFill="1" applyBorder="1" applyAlignment="1" applyProtection="1">
      <alignment horizontal="center" vertical="center"/>
    </xf>
    <xf numFmtId="3" fontId="20" fillId="14" borderId="37" xfId="2" applyNumberFormat="1" applyFont="1" applyFill="1" applyBorder="1" applyAlignment="1" applyProtection="1">
      <alignment horizontal="center" vertical="center"/>
    </xf>
    <xf numFmtId="3" fontId="20" fillId="14" borderId="38" xfId="2" applyNumberFormat="1" applyFont="1" applyFill="1" applyBorder="1" applyAlignment="1" applyProtection="1">
      <alignment horizontal="center" vertical="center"/>
    </xf>
    <xf numFmtId="3" fontId="20" fillId="14" borderId="44" xfId="2" applyNumberFormat="1" applyFont="1" applyFill="1" applyBorder="1" applyAlignment="1" applyProtection="1">
      <alignment horizontal="center" vertical="center"/>
    </xf>
    <xf numFmtId="0" fontId="21" fillId="14" borderId="10" xfId="0" applyFont="1" applyFill="1" applyBorder="1" applyAlignment="1">
      <alignment horizontal="center" vertical="center" wrapText="1"/>
    </xf>
    <xf numFmtId="3" fontId="6" fillId="14" borderId="12" xfId="2" applyNumberFormat="1" applyFont="1" applyFill="1" applyBorder="1" applyAlignment="1">
      <alignment horizontal="center" vertical="center"/>
    </xf>
    <xf numFmtId="3" fontId="6" fillId="14" borderId="5" xfId="2" applyNumberFormat="1" applyFont="1" applyFill="1" applyAlignment="1">
      <alignment horizontal="center" vertical="center"/>
    </xf>
    <xf numFmtId="3" fontId="7" fillId="14" borderId="5" xfId="2" applyNumberFormat="1" applyFont="1" applyFill="1" applyAlignment="1">
      <alignment horizontal="center" vertical="center"/>
    </xf>
    <xf numFmtId="44" fontId="21" fillId="14" borderId="10" xfId="1" applyFont="1" applyFill="1" applyBorder="1" applyAlignment="1">
      <alignment horizontal="center" vertical="center" wrapText="1"/>
    </xf>
    <xf numFmtId="44" fontId="20" fillId="14" borderId="12" xfId="1" applyFont="1" applyFill="1" applyBorder="1" applyAlignment="1">
      <alignment horizontal="center" vertical="center"/>
    </xf>
    <xf numFmtId="44" fontId="20" fillId="14" borderId="5" xfId="1" applyFont="1" applyFill="1" applyBorder="1" applyAlignment="1">
      <alignment horizontal="center" vertical="center"/>
    </xf>
    <xf numFmtId="44" fontId="9" fillId="14" borderId="7" xfId="1" applyFont="1" applyFill="1" applyBorder="1" applyAlignment="1">
      <alignment horizontal="center" vertical="center" wrapText="1"/>
    </xf>
    <xf numFmtId="165" fontId="20" fillId="14" borderId="12" xfId="1" applyNumberFormat="1" applyFont="1" applyFill="1" applyBorder="1" applyAlignment="1">
      <alignment horizontal="center" vertical="center"/>
    </xf>
    <xf numFmtId="165" fontId="20" fillId="14" borderId="5" xfId="1" applyNumberFormat="1" applyFont="1" applyFill="1" applyBorder="1" applyAlignment="1">
      <alignment horizontal="center" vertical="center"/>
    </xf>
    <xf numFmtId="0" fontId="21" fillId="14" borderId="10" xfId="0" applyFont="1" applyFill="1" applyBorder="1" applyAlignment="1">
      <alignment horizontal="center" vertical="center" wrapText="1"/>
    </xf>
    <xf numFmtId="0" fontId="21" fillId="14" borderId="29" xfId="0" applyFont="1" applyFill="1" applyBorder="1" applyAlignment="1">
      <alignment horizontal="center" vertical="center" wrapText="1"/>
    </xf>
    <xf numFmtId="0" fontId="21" fillId="14" borderId="30" xfId="0" applyFont="1" applyFill="1" applyBorder="1" applyAlignment="1">
      <alignment horizontal="center" vertical="center" wrapText="1"/>
    </xf>
    <xf numFmtId="0" fontId="21" fillId="14" borderId="11" xfId="0" applyFont="1" applyFill="1" applyBorder="1" applyAlignment="1">
      <alignment horizontal="center" vertical="center" wrapText="1"/>
    </xf>
    <xf numFmtId="0" fontId="21" fillId="14" borderId="14" xfId="0" applyFont="1" applyFill="1" applyBorder="1" applyAlignment="1">
      <alignment vertical="center" wrapText="1"/>
    </xf>
    <xf numFmtId="0" fontId="21" fillId="14" borderId="41" xfId="0" applyFont="1" applyFill="1" applyBorder="1" applyAlignment="1">
      <alignment vertical="center" wrapText="1"/>
    </xf>
    <xf numFmtId="0" fontId="21" fillId="14" borderId="10" xfId="0" applyFont="1" applyFill="1" applyBorder="1" applyAlignment="1" applyProtection="1">
      <alignment horizontal="center" vertical="center" wrapText="1"/>
    </xf>
    <xf numFmtId="0" fontId="21" fillId="14" borderId="10" xfId="0" applyFont="1" applyFill="1" applyBorder="1" applyAlignment="1" applyProtection="1">
      <alignment horizontal="center" vertical="center" wrapText="1"/>
    </xf>
    <xf numFmtId="44" fontId="21" fillId="14" borderId="10" xfId="1" applyFont="1" applyFill="1" applyBorder="1" applyAlignment="1" applyProtection="1">
      <alignment horizontal="center" vertical="center" wrapText="1"/>
    </xf>
    <xf numFmtId="3" fontId="20" fillId="14" borderId="10" xfId="2" applyNumberFormat="1" applyFont="1" applyFill="1" applyBorder="1" applyAlignment="1" applyProtection="1">
      <alignment horizontal="center" vertical="center"/>
    </xf>
    <xf numFmtId="3" fontId="6" fillId="14" borderId="10" xfId="2" applyNumberFormat="1" applyFont="1" applyFill="1" applyBorder="1" applyAlignment="1" applyProtection="1">
      <alignment horizontal="center" vertical="center"/>
    </xf>
    <xf numFmtId="44" fontId="36" fillId="14" borderId="31" xfId="0" applyNumberFormat="1" applyFont="1" applyFill="1" applyBorder="1" applyAlignment="1" applyProtection="1">
      <alignment horizontal="left" vertical="center" wrapText="1"/>
    </xf>
    <xf numFmtId="0" fontId="7" fillId="14" borderId="0" xfId="0" applyFont="1" applyFill="1" applyAlignment="1" applyProtection="1">
      <alignment horizontal="right" wrapText="1" indent="1"/>
    </xf>
    <xf numFmtId="0" fontId="46" fillId="2" borderId="13" xfId="0" applyFont="1" applyFill="1" applyBorder="1" applyAlignment="1" applyProtection="1">
      <alignment horizontal="left"/>
    </xf>
    <xf numFmtId="0" fontId="46" fillId="2" borderId="16" xfId="0" applyFont="1" applyFill="1" applyBorder="1" applyProtection="1"/>
    <xf numFmtId="0" fontId="46" fillId="2" borderId="16" xfId="0" applyFont="1" applyFill="1" applyBorder="1" applyAlignment="1" applyProtection="1">
      <alignment horizontal="left"/>
    </xf>
    <xf numFmtId="0" fontId="46" fillId="2" borderId="18" xfId="0" applyFont="1" applyFill="1" applyBorder="1" applyProtection="1"/>
    <xf numFmtId="0" fontId="47" fillId="0" borderId="0" xfId="0" applyFont="1" applyAlignment="1">
      <alignment vertical="center"/>
    </xf>
    <xf numFmtId="0" fontId="46" fillId="2" borderId="13" xfId="0" applyFont="1" applyFill="1" applyBorder="1" applyAlignment="1">
      <alignment horizontal="left" vertical="center"/>
    </xf>
    <xf numFmtId="0" fontId="46" fillId="2" borderId="16" xfId="0" applyFont="1" applyFill="1" applyBorder="1" applyAlignment="1">
      <alignment vertical="center"/>
    </xf>
    <xf numFmtId="0" fontId="46" fillId="2" borderId="16" xfId="0" applyFont="1" applyFill="1" applyBorder="1" applyAlignment="1">
      <alignment horizontal="left" vertical="center"/>
    </xf>
    <xf numFmtId="0" fontId="46" fillId="2" borderId="19" xfId="0" applyFont="1" applyFill="1" applyBorder="1" applyAlignment="1">
      <alignment vertical="center"/>
    </xf>
    <xf numFmtId="0" fontId="37" fillId="2" borderId="0" xfId="0" applyFont="1" applyFill="1" applyAlignment="1" applyProtection="1">
      <alignment vertical="center"/>
    </xf>
    <xf numFmtId="0" fontId="37" fillId="2" borderId="1" xfId="0" applyFont="1" applyFill="1" applyBorder="1" applyAlignment="1" applyProtection="1">
      <alignment horizontal="center" vertical="center"/>
    </xf>
    <xf numFmtId="0" fontId="0" fillId="0" borderId="0" xfId="0" applyFont="1" applyProtection="1"/>
    <xf numFmtId="0" fontId="22" fillId="2" borderId="0" xfId="0" applyFont="1" applyFill="1" applyProtection="1"/>
    <xf numFmtId="0" fontId="23" fillId="0" borderId="0" xfId="0" applyFont="1"/>
    <xf numFmtId="0" fontId="0" fillId="0" borderId="0" xfId="0" applyFont="1"/>
    <xf numFmtId="0" fontId="26" fillId="2" borderId="13" xfId="0" applyFont="1" applyFill="1" applyBorder="1" applyAlignment="1" applyProtection="1">
      <alignment horizontal="left"/>
    </xf>
    <xf numFmtId="0" fontId="26" fillId="2" borderId="15" xfId="0" applyFont="1" applyFill="1" applyBorder="1" applyAlignment="1" applyProtection="1">
      <alignment horizontal="left"/>
    </xf>
    <xf numFmtId="0" fontId="46" fillId="2" borderId="13" xfId="0" applyFont="1" applyFill="1" applyBorder="1" applyProtection="1"/>
    <xf numFmtId="0" fontId="0" fillId="0" borderId="14" xfId="0" applyFont="1" applyBorder="1" applyAlignment="1" applyProtection="1">
      <alignment wrapText="1"/>
    </xf>
    <xf numFmtId="0" fontId="26" fillId="2" borderId="14" xfId="0" applyFont="1" applyFill="1" applyBorder="1" applyProtection="1"/>
    <xf numFmtId="0" fontId="26" fillId="2" borderId="15" xfId="0" applyFont="1" applyFill="1" applyBorder="1" applyProtection="1"/>
    <xf numFmtId="0" fontId="26" fillId="2" borderId="16" xfId="0" quotePrefix="1" applyFont="1" applyFill="1" applyBorder="1" applyAlignment="1" applyProtection="1">
      <alignment horizontal="left"/>
    </xf>
    <xf numFmtId="0" fontId="26" fillId="2" borderId="17" xfId="0" quotePrefix="1" applyFont="1" applyFill="1" applyBorder="1" applyAlignment="1" applyProtection="1">
      <alignment horizontal="left"/>
    </xf>
    <xf numFmtId="0" fontId="0" fillId="0" borderId="0" xfId="0" applyFont="1" applyBorder="1" applyAlignment="1" applyProtection="1">
      <alignment wrapText="1"/>
    </xf>
    <xf numFmtId="0" fontId="26" fillId="2" borderId="0" xfId="0" applyFont="1" applyFill="1" applyBorder="1" applyProtection="1"/>
    <xf numFmtId="0" fontId="26" fillId="2" borderId="17" xfId="0" applyFont="1" applyFill="1" applyBorder="1" applyProtection="1"/>
    <xf numFmtId="0" fontId="26" fillId="2" borderId="18" xfId="0" quotePrefix="1" applyFont="1" applyFill="1" applyBorder="1" applyAlignment="1" applyProtection="1">
      <alignment horizontal="left"/>
    </xf>
    <xf numFmtId="0" fontId="26" fillId="2" borderId="20" xfId="0" quotePrefix="1" applyFont="1" applyFill="1" applyBorder="1" applyAlignment="1" applyProtection="1">
      <alignment horizontal="left"/>
    </xf>
    <xf numFmtId="0" fontId="0" fillId="0" borderId="19" xfId="0" applyFont="1" applyBorder="1" applyAlignment="1" applyProtection="1">
      <alignment wrapText="1"/>
    </xf>
    <xf numFmtId="0" fontId="26" fillId="2" borderId="19" xfId="0" applyFont="1" applyFill="1" applyBorder="1" applyProtection="1"/>
    <xf numFmtId="0" fontId="26" fillId="2" borderId="20" xfId="0" applyFont="1" applyFill="1" applyBorder="1" applyProtection="1"/>
    <xf numFmtId="0" fontId="28" fillId="0" borderId="0" xfId="0" applyFont="1" applyFill="1" applyProtection="1"/>
    <xf numFmtId="0" fontId="28" fillId="10" borderId="0" xfId="0" applyFont="1" applyFill="1" applyAlignment="1">
      <alignment vertical="center"/>
    </xf>
    <xf numFmtId="0" fontId="40" fillId="10" borderId="0" xfId="0" applyFont="1" applyFill="1"/>
    <xf numFmtId="0" fontId="40" fillId="10" borderId="0" xfId="0" applyFont="1" applyFill="1" applyProtection="1"/>
    <xf numFmtId="0" fontId="21" fillId="13" borderId="29" xfId="0" applyFont="1" applyFill="1" applyBorder="1" applyAlignment="1" applyProtection="1">
      <alignment horizontal="center" vertical="center" wrapText="1"/>
    </xf>
    <xf numFmtId="0" fontId="21" fillId="13" borderId="30" xfId="0" applyFont="1" applyFill="1" applyBorder="1" applyAlignment="1" applyProtection="1">
      <alignment horizontal="center" vertical="center" wrapText="1"/>
    </xf>
    <xf numFmtId="0" fontId="21" fillId="13" borderId="11" xfId="0" applyFont="1" applyFill="1" applyBorder="1" applyAlignment="1" applyProtection="1">
      <alignment horizontal="center" vertical="center" wrapText="1"/>
    </xf>
    <xf numFmtId="0" fontId="21" fillId="13" borderId="10" xfId="0" applyFont="1" applyFill="1" applyBorder="1" applyAlignment="1" applyProtection="1">
      <alignment horizontal="center" vertical="center" wrapText="1"/>
    </xf>
    <xf numFmtId="0" fontId="21" fillId="13" borderId="10" xfId="0" applyFont="1" applyFill="1" applyBorder="1" applyAlignment="1" applyProtection="1">
      <alignment horizontal="center" vertical="center" wrapText="1"/>
    </xf>
    <xf numFmtId="0" fontId="26" fillId="2" borderId="0" xfId="0" applyFont="1" applyFill="1" applyProtection="1"/>
    <xf numFmtId="0" fontId="46" fillId="2" borderId="13" xfId="0" applyFont="1" applyFill="1" applyBorder="1" applyAlignment="1" applyProtection="1">
      <alignment horizontal="left" vertical="center" wrapText="1"/>
    </xf>
    <xf numFmtId="0" fontId="46" fillId="2" borderId="14" xfId="0" applyFont="1" applyFill="1" applyBorder="1" applyAlignment="1" applyProtection="1">
      <alignment horizontal="left" vertical="center" wrapText="1"/>
    </xf>
    <xf numFmtId="0" fontId="46" fillId="2" borderId="16"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0" fontId="46" fillId="2" borderId="18" xfId="0" applyFont="1" applyFill="1" applyBorder="1" applyAlignment="1" applyProtection="1">
      <alignment horizontal="left" vertical="center" wrapText="1"/>
    </xf>
    <xf numFmtId="0" fontId="46" fillId="2" borderId="19" xfId="0" applyFont="1" applyFill="1" applyBorder="1" applyAlignment="1" applyProtection="1">
      <alignment horizontal="left" vertical="center" wrapText="1"/>
    </xf>
    <xf numFmtId="0" fontId="33" fillId="2" borderId="0" xfId="0" applyFont="1" applyFill="1" applyAlignment="1" applyProtection="1">
      <alignment vertical="center"/>
    </xf>
    <xf numFmtId="0" fontId="48" fillId="2" borderId="0" xfId="0" applyFont="1" applyFill="1" applyAlignment="1" applyProtection="1">
      <alignment vertical="center"/>
    </xf>
    <xf numFmtId="0" fontId="49" fillId="0" borderId="0" xfId="0" applyFont="1" applyAlignment="1">
      <alignment vertical="center"/>
    </xf>
    <xf numFmtId="0" fontId="50" fillId="7" borderId="0" xfId="0" applyFont="1" applyFill="1" applyAlignment="1">
      <alignment horizontal="center" vertical="center"/>
    </xf>
    <xf numFmtId="0" fontId="48" fillId="2" borderId="2" xfId="0" applyFont="1" applyFill="1" applyBorder="1" applyAlignment="1" applyProtection="1">
      <alignment horizontal="center" vertical="center"/>
    </xf>
    <xf numFmtId="0" fontId="48" fillId="2" borderId="4" xfId="0" applyFont="1" applyFill="1" applyBorder="1" applyAlignment="1" applyProtection="1">
      <alignment horizontal="center" vertical="center"/>
    </xf>
    <xf numFmtId="0" fontId="26" fillId="2" borderId="13" xfId="0" quotePrefix="1" applyFont="1" applyFill="1" applyBorder="1" applyAlignment="1" applyProtection="1">
      <alignment horizontal="left"/>
    </xf>
    <xf numFmtId="0" fontId="26" fillId="2" borderId="14" xfId="0" quotePrefix="1" applyFont="1" applyFill="1" applyBorder="1" applyAlignment="1" applyProtection="1">
      <alignment horizontal="left"/>
    </xf>
    <xf numFmtId="0" fontId="26" fillId="2" borderId="15" xfId="0" quotePrefix="1" applyFont="1" applyFill="1" applyBorder="1" applyAlignment="1" applyProtection="1">
      <alignment horizontal="left"/>
    </xf>
    <xf numFmtId="0" fontId="26" fillId="2" borderId="16" xfId="0" quotePrefix="1" applyFont="1" applyFill="1" applyBorder="1" applyAlignment="1" applyProtection="1">
      <alignment horizontal="left"/>
    </xf>
    <xf numFmtId="0" fontId="26" fillId="2" borderId="0" xfId="0" quotePrefix="1" applyFont="1" applyFill="1" applyBorder="1" applyAlignment="1" applyProtection="1">
      <alignment horizontal="left"/>
    </xf>
    <xf numFmtId="0" fontId="26" fillId="2" borderId="17" xfId="0" quotePrefix="1" applyFont="1" applyFill="1" applyBorder="1" applyAlignment="1" applyProtection="1">
      <alignment horizontal="left"/>
    </xf>
    <xf numFmtId="0" fontId="26" fillId="2" borderId="16" xfId="0" applyFont="1" applyFill="1" applyBorder="1" applyAlignment="1" applyProtection="1">
      <alignment horizontal="left"/>
    </xf>
    <xf numFmtId="0" fontId="26" fillId="2" borderId="0" xfId="0" applyFont="1" applyFill="1" applyBorder="1" applyAlignment="1" applyProtection="1">
      <alignment horizontal="left"/>
    </xf>
    <xf numFmtId="0" fontId="26" fillId="2" borderId="17" xfId="0" applyFont="1" applyFill="1" applyBorder="1" applyAlignment="1" applyProtection="1">
      <alignment horizontal="left"/>
    </xf>
    <xf numFmtId="0" fontId="26" fillId="2" borderId="16" xfId="0" applyFont="1" applyFill="1" applyBorder="1" applyAlignment="1" applyProtection="1">
      <alignment horizontal="left"/>
    </xf>
    <xf numFmtId="0" fontId="26" fillId="2" borderId="0" xfId="0" applyFont="1" applyFill="1" applyBorder="1" applyAlignment="1" applyProtection="1">
      <alignment horizontal="left"/>
    </xf>
    <xf numFmtId="0" fontId="26" fillId="2" borderId="17" xfId="0" applyFont="1" applyFill="1" applyBorder="1" applyAlignment="1" applyProtection="1">
      <alignment horizontal="left"/>
    </xf>
    <xf numFmtId="0" fontId="26" fillId="2" borderId="0" xfId="0" quotePrefix="1" applyFont="1" applyFill="1" applyBorder="1" applyAlignment="1" applyProtection="1">
      <alignment horizontal="left"/>
    </xf>
    <xf numFmtId="0" fontId="26" fillId="2" borderId="19" xfId="0" quotePrefix="1" applyFont="1" applyFill="1" applyBorder="1" applyAlignment="1" applyProtection="1">
      <alignment horizontal="left"/>
    </xf>
    <xf numFmtId="0" fontId="51" fillId="0" borderId="0" xfId="0" applyFont="1" applyAlignment="1" applyProtection="1">
      <alignment vertical="center"/>
    </xf>
  </cellXfs>
  <cellStyles count="3">
    <cellStyle name="Currency" xfId="1" builtinId="4"/>
    <cellStyle name="Normal" xfId="0" builtinId="0"/>
    <cellStyle name="Note" xfId="2" builtinId="10"/>
  </cellStyles>
  <dxfs count="2">
    <dxf>
      <font>
        <color rgb="FFD1333B"/>
      </font>
    </dxf>
    <dxf>
      <font>
        <color rgb="FFD1333B"/>
      </font>
    </dxf>
  </dxfs>
  <tableStyles count="0" defaultTableStyle="TableStyleMedium2" defaultPivotStyle="PivotStyleLight16"/>
  <colors>
    <mruColors>
      <color rgb="FFD1333B"/>
      <color rgb="FFAF272F"/>
      <color rgb="FF8A2A2B"/>
      <color rgb="FF0072CE"/>
      <color rgb="FFE9E9E7"/>
      <color rgb="FFD9D9D6"/>
      <color rgb="FFFEF9D2"/>
      <color rgb="FFE3EBF4"/>
      <color rgb="FFFFF7CD"/>
      <color rgb="FF004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513724</xdr:colOff>
      <xdr:row>14</xdr:row>
      <xdr:rowOff>305426</xdr:rowOff>
    </xdr:from>
    <xdr:ext cx="6286500" cy="875048"/>
    <xdr:sp macro="" textlink="">
      <xdr:nvSpPr>
        <xdr:cNvPr id="2" name="TextBox 1">
          <a:extLst>
            <a:ext uri="{FF2B5EF4-FFF2-40B4-BE49-F238E27FC236}">
              <a16:creationId xmlns:a16="http://schemas.microsoft.com/office/drawing/2014/main" id="{00000000-0008-0000-0100-000002000000}"/>
            </a:ext>
          </a:extLst>
        </xdr:cNvPr>
        <xdr:cNvSpPr txBox="1"/>
      </xdr:nvSpPr>
      <xdr:spPr>
        <a:xfrm rot="19242597">
          <a:off x="8971924" y="5982326"/>
          <a:ext cx="6286500" cy="875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5000">
              <a:solidFill>
                <a:schemeClr val="bg1">
                  <a:lumMod val="50000"/>
                </a:schemeClr>
              </a:solidFill>
            </a:rPr>
            <a:t>WORKING DOCUMENT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231323</xdr:colOff>
      <xdr:row>30</xdr:row>
      <xdr:rowOff>12870</xdr:rowOff>
    </xdr:from>
    <xdr:ext cx="10667368" cy="1344663"/>
    <xdr:sp macro="" textlink="">
      <xdr:nvSpPr>
        <xdr:cNvPr id="2" name="TextBox 1">
          <a:extLst>
            <a:ext uri="{FF2B5EF4-FFF2-40B4-BE49-F238E27FC236}">
              <a16:creationId xmlns:a16="http://schemas.microsoft.com/office/drawing/2014/main" id="{00000000-0008-0000-0200-000002000000}"/>
            </a:ext>
          </a:extLst>
        </xdr:cNvPr>
        <xdr:cNvSpPr txBox="1"/>
      </xdr:nvSpPr>
      <xdr:spPr>
        <a:xfrm rot="19447816">
          <a:off x="16042823" y="13766970"/>
          <a:ext cx="10667368" cy="1344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8000">
              <a:solidFill>
                <a:schemeClr val="bg1">
                  <a:lumMod val="50000"/>
                </a:schemeClr>
              </a:solidFill>
            </a:rPr>
            <a:t>WORKING DOCUMENT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302074</xdr:colOff>
      <xdr:row>30</xdr:row>
      <xdr:rowOff>318</xdr:rowOff>
    </xdr:from>
    <xdr:ext cx="10399542" cy="1344663"/>
    <xdr:sp macro="" textlink="">
      <xdr:nvSpPr>
        <xdr:cNvPr id="2" name="TextBox 1">
          <a:extLst>
            <a:ext uri="{FF2B5EF4-FFF2-40B4-BE49-F238E27FC236}">
              <a16:creationId xmlns:a16="http://schemas.microsoft.com/office/drawing/2014/main" id="{00000000-0008-0000-0300-000002000000}"/>
            </a:ext>
          </a:extLst>
        </xdr:cNvPr>
        <xdr:cNvSpPr txBox="1"/>
      </xdr:nvSpPr>
      <xdr:spPr>
        <a:xfrm rot="19484819">
          <a:off x="10779574" y="11658918"/>
          <a:ext cx="10399542" cy="1344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8000">
              <a:solidFill>
                <a:schemeClr val="bg1">
                  <a:lumMod val="50000"/>
                </a:schemeClr>
              </a:solidFill>
            </a:rPr>
            <a:t>WORKING DOCUMENT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418474</xdr:colOff>
      <xdr:row>22</xdr:row>
      <xdr:rowOff>153026</xdr:rowOff>
    </xdr:from>
    <xdr:ext cx="6286500" cy="875048"/>
    <xdr:sp macro="" textlink="">
      <xdr:nvSpPr>
        <xdr:cNvPr id="2" name="TextBox 1">
          <a:extLst>
            <a:ext uri="{FF2B5EF4-FFF2-40B4-BE49-F238E27FC236}">
              <a16:creationId xmlns:a16="http://schemas.microsoft.com/office/drawing/2014/main" id="{00000000-0008-0000-0400-000002000000}"/>
            </a:ext>
          </a:extLst>
        </xdr:cNvPr>
        <xdr:cNvSpPr txBox="1"/>
      </xdr:nvSpPr>
      <xdr:spPr>
        <a:xfrm rot="19042181">
          <a:off x="7238374" y="6896726"/>
          <a:ext cx="6286500" cy="875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5000">
              <a:solidFill>
                <a:schemeClr val="bg1">
                  <a:lumMod val="50000"/>
                </a:schemeClr>
              </a:solidFill>
            </a:rPr>
            <a:t>WORKING DOCUMENT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sulting.global.deloitteonline.com/sites/DRFA/Community/Shared%20Documents/Deliverables/B%201%20Claims%20and%20Eligibility/DRFA%20Victoria%20Claim%20Forms%20v2.0_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Form D-Dec"/>
      <sheetName val="V Form A-EW"/>
      <sheetName val="V Form B-RW"/>
      <sheetName val="V Form B2-CW"/>
      <sheetName val="V Form C-MR"/>
      <sheetName val="Lists"/>
    </sheetNames>
    <sheetDataSet>
      <sheetData sheetId="0">
        <row r="3">
          <cell r="B3" t="str">
            <v xml:space="preserve"> </v>
          </cell>
        </row>
        <row r="4">
          <cell r="B4" t="str">
            <v xml:space="preserve"> </v>
          </cell>
        </row>
        <row r="5">
          <cell r="B5" t="str">
            <v xml:space="preserve"> </v>
          </cell>
        </row>
      </sheetData>
      <sheetData sheetId="1"/>
      <sheetData sheetId="2"/>
      <sheetData sheetId="3"/>
      <sheetData sheetId="4"/>
      <sheetData sheetId="5">
        <row r="2">
          <cell r="A2" t="str">
            <v>Emergency Works</v>
          </cell>
        </row>
        <row r="3">
          <cell r="A3" t="str">
            <v>Immediate Reconstruction Works</v>
          </cell>
        </row>
        <row r="4">
          <cell r="A4" t="str">
            <v>EPA Reconstruction Works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6"/>
  <sheetViews>
    <sheetView showGridLines="0" tabSelected="1" view="pageBreakPreview" topLeftCell="A7" zoomScaleNormal="100" zoomScaleSheetLayoutView="100" workbookViewId="0">
      <selection activeCell="B3" sqref="B3:E3"/>
    </sheetView>
  </sheetViews>
  <sheetFormatPr defaultColWidth="13.85546875" defaultRowHeight="18" x14ac:dyDescent="0.25"/>
  <cols>
    <col min="1" max="1" width="32.140625" style="35" customWidth="1"/>
    <col min="2" max="2" width="4" style="35" customWidth="1"/>
    <col min="3" max="4" width="16.7109375" style="35" customWidth="1"/>
    <col min="5" max="5" width="13.42578125" style="35" customWidth="1"/>
    <col min="6" max="6" width="25.140625" style="35" customWidth="1"/>
    <col min="7" max="7" width="19" style="35" customWidth="1"/>
    <col min="8" max="8" width="16.5703125" style="35" customWidth="1"/>
    <col min="9" max="10" width="14.5703125" style="35" customWidth="1"/>
    <col min="11" max="16384" width="13.85546875" style="35"/>
  </cols>
  <sheetData>
    <row r="1" spans="1:12" s="46" customFormat="1" ht="45" customHeight="1" x14ac:dyDescent="0.2">
      <c r="A1" s="119" t="s">
        <v>221</v>
      </c>
      <c r="B1" s="120"/>
      <c r="C1" s="120"/>
      <c r="D1" s="120"/>
      <c r="E1" s="120"/>
      <c r="F1" s="120"/>
      <c r="G1" s="120"/>
      <c r="H1" s="121"/>
      <c r="I1" s="114" t="s">
        <v>105</v>
      </c>
      <c r="J1" s="114"/>
      <c r="K1" s="45"/>
      <c r="L1" s="45"/>
    </row>
    <row r="2" spans="1:12" x14ac:dyDescent="0.25">
      <c r="A2" s="122"/>
      <c r="B2" s="123"/>
      <c r="C2" s="123"/>
      <c r="D2" s="123"/>
      <c r="E2" s="123"/>
      <c r="F2" s="123"/>
      <c r="G2" s="123"/>
      <c r="H2" s="123"/>
      <c r="I2" s="123"/>
      <c r="J2" s="124"/>
    </row>
    <row r="3" spans="1:12" s="25" customFormat="1" ht="42" customHeight="1" x14ac:dyDescent="0.2">
      <c r="A3" s="158" t="s">
        <v>140</v>
      </c>
      <c r="B3" s="175" t="s">
        <v>135</v>
      </c>
      <c r="C3" s="175"/>
      <c r="D3" s="175"/>
      <c r="E3" s="175"/>
      <c r="F3" s="158" t="s">
        <v>176</v>
      </c>
      <c r="G3" s="175" t="s">
        <v>103</v>
      </c>
      <c r="H3" s="175"/>
      <c r="I3" s="175"/>
      <c r="J3" s="175"/>
      <c r="K3" s="43"/>
    </row>
    <row r="4" spans="1:12" s="25" customFormat="1" ht="42" customHeight="1" x14ac:dyDescent="0.2">
      <c r="A4" s="158" t="s">
        <v>175</v>
      </c>
      <c r="B4" s="174" t="s">
        <v>4</v>
      </c>
      <c r="C4" s="174"/>
      <c r="D4" s="174"/>
      <c r="E4" s="174"/>
      <c r="F4" s="174"/>
      <c r="G4" s="174"/>
      <c r="H4" s="174"/>
      <c r="I4" s="174"/>
      <c r="J4" s="174"/>
      <c r="K4" s="43"/>
    </row>
    <row r="5" spans="1:12" s="25" customFormat="1" ht="42" customHeight="1" x14ac:dyDescent="0.2">
      <c r="A5" s="158" t="s">
        <v>34</v>
      </c>
      <c r="B5" s="174" t="s">
        <v>4</v>
      </c>
      <c r="C5" s="174"/>
      <c r="D5" s="174"/>
      <c r="E5" s="174"/>
      <c r="F5" s="174"/>
      <c r="G5" s="174"/>
      <c r="H5" s="174"/>
      <c r="I5" s="174"/>
      <c r="J5" s="174"/>
      <c r="K5" s="43"/>
    </row>
    <row r="6" spans="1:12" s="69" customFormat="1" ht="32.25" customHeight="1" x14ac:dyDescent="0.2">
      <c r="A6" s="116"/>
      <c r="B6" s="117"/>
      <c r="C6" s="117"/>
      <c r="D6" s="117"/>
      <c r="E6" s="117"/>
      <c r="F6" s="117"/>
      <c r="G6" s="117"/>
      <c r="H6" s="117"/>
      <c r="I6" s="117"/>
      <c r="J6" s="118"/>
      <c r="K6" s="68"/>
    </row>
    <row r="7" spans="1:12" s="42" customFormat="1" ht="30.75" customHeight="1" x14ac:dyDescent="0.2">
      <c r="A7" s="125" t="s">
        <v>128</v>
      </c>
      <c r="B7" s="126"/>
      <c r="C7" s="126"/>
      <c r="D7" s="126"/>
      <c r="E7" s="126"/>
      <c r="F7" s="126"/>
      <c r="G7" s="126"/>
      <c r="H7" s="126"/>
      <c r="I7" s="126"/>
      <c r="J7" s="127"/>
    </row>
    <row r="8" spans="1:12" s="42" customFormat="1" ht="30.75" customHeight="1" x14ac:dyDescent="0.2">
      <c r="A8" s="115" t="s">
        <v>177</v>
      </c>
      <c r="B8" s="115"/>
      <c r="C8" s="115"/>
      <c r="D8" s="175" t="s">
        <v>129</v>
      </c>
      <c r="E8" s="175"/>
      <c r="F8" s="175"/>
      <c r="G8" s="175"/>
      <c r="H8" s="175"/>
      <c r="I8" s="175"/>
      <c r="J8" s="175"/>
    </row>
    <row r="9" spans="1:12" s="42" customFormat="1" ht="30.75" customHeight="1" x14ac:dyDescent="0.2">
      <c r="A9" s="115" t="s">
        <v>178</v>
      </c>
      <c r="B9" s="115"/>
      <c r="C9" s="115"/>
      <c r="D9" s="175" t="s">
        <v>130</v>
      </c>
      <c r="E9" s="175"/>
      <c r="F9" s="175"/>
      <c r="G9" s="175"/>
      <c r="H9" s="175"/>
      <c r="I9" s="175"/>
      <c r="J9" s="175"/>
    </row>
    <row r="10" spans="1:12" s="36" customFormat="1" ht="242.25" customHeight="1" x14ac:dyDescent="0.2">
      <c r="A10" s="129" t="s">
        <v>141</v>
      </c>
      <c r="B10" s="130"/>
      <c r="C10" s="130"/>
      <c r="D10" s="130"/>
      <c r="E10" s="130"/>
      <c r="F10" s="130"/>
      <c r="G10" s="130"/>
      <c r="H10" s="130"/>
      <c r="I10" s="130"/>
      <c r="J10" s="130"/>
    </row>
    <row r="11" spans="1:12" s="36" customFormat="1" ht="99.75" customHeight="1" x14ac:dyDescent="0.2">
      <c r="A11" s="172" t="s">
        <v>220</v>
      </c>
      <c r="B11" s="172"/>
      <c r="C11" s="172"/>
      <c r="D11" s="172"/>
      <c r="E11" s="172"/>
      <c r="F11" s="172"/>
      <c r="G11" s="172"/>
      <c r="H11" s="172"/>
      <c r="I11" s="172"/>
      <c r="J11" s="172"/>
    </row>
    <row r="12" spans="1:12" s="36" customFormat="1" ht="51" customHeight="1" x14ac:dyDescent="0.2">
      <c r="A12" s="172" t="s">
        <v>134</v>
      </c>
      <c r="B12" s="172"/>
      <c r="C12" s="172"/>
      <c r="D12" s="172"/>
      <c r="E12" s="172"/>
      <c r="F12" s="172"/>
      <c r="G12" s="172"/>
      <c r="H12" s="176" t="s">
        <v>131</v>
      </c>
      <c r="I12" s="176"/>
      <c r="J12" s="176"/>
    </row>
    <row r="13" spans="1:12" ht="51" customHeight="1" x14ac:dyDescent="0.25">
      <c r="A13" s="173" t="s">
        <v>133</v>
      </c>
      <c r="B13" s="173"/>
      <c r="C13" s="173"/>
      <c r="D13" s="173"/>
      <c r="E13" s="173"/>
      <c r="F13" s="173"/>
      <c r="G13" s="173"/>
      <c r="H13" s="176" t="s">
        <v>132</v>
      </c>
      <c r="I13" s="176"/>
      <c r="J13" s="176"/>
      <c r="K13" s="37"/>
      <c r="L13" s="38"/>
    </row>
    <row r="14" spans="1:12" ht="18" customHeight="1" x14ac:dyDescent="0.25">
      <c r="A14" s="128"/>
      <c r="B14" s="128"/>
      <c r="C14" s="128"/>
      <c r="D14" s="128"/>
      <c r="E14" s="128"/>
      <c r="F14" s="128"/>
      <c r="G14" s="128"/>
      <c r="H14" s="128"/>
      <c r="I14" s="128"/>
      <c r="J14" s="128"/>
      <c r="K14" s="37"/>
      <c r="L14" s="38"/>
    </row>
    <row r="15" spans="1:12" s="34" customFormat="1" ht="55.5" customHeight="1" x14ac:dyDescent="0.2">
      <c r="A15" s="159" t="s">
        <v>179</v>
      </c>
      <c r="B15" s="159"/>
      <c r="C15" s="159"/>
      <c r="D15" s="159"/>
      <c r="E15" s="160"/>
      <c r="F15" s="161" t="s">
        <v>180</v>
      </c>
      <c r="G15" s="162"/>
      <c r="H15" s="162"/>
      <c r="I15" s="162"/>
      <c r="J15" s="162"/>
      <c r="K15" s="39"/>
    </row>
    <row r="16" spans="1:12" s="34" customFormat="1" ht="55.5" customHeight="1" x14ac:dyDescent="0.2">
      <c r="A16" s="164" t="s">
        <v>0</v>
      </c>
      <c r="B16" s="165"/>
      <c r="C16" s="132"/>
      <c r="D16" s="132"/>
      <c r="E16" s="132"/>
      <c r="F16" s="163" t="s">
        <v>0</v>
      </c>
      <c r="G16" s="160"/>
      <c r="H16" s="132"/>
      <c r="I16" s="132"/>
      <c r="J16" s="132"/>
      <c r="K16" s="40"/>
    </row>
    <row r="17" spans="1:11" s="34" customFormat="1" ht="55.5" customHeight="1" x14ac:dyDescent="0.2">
      <c r="A17" s="164" t="s">
        <v>1</v>
      </c>
      <c r="B17" s="165"/>
      <c r="C17" s="132"/>
      <c r="D17" s="132"/>
      <c r="E17" s="132"/>
      <c r="F17" s="163" t="s">
        <v>1</v>
      </c>
      <c r="G17" s="160"/>
      <c r="H17" s="132"/>
      <c r="I17" s="132"/>
      <c r="J17" s="132"/>
      <c r="K17" s="40"/>
    </row>
    <row r="18" spans="1:11" s="34" customFormat="1" ht="55.5" customHeight="1" x14ac:dyDescent="0.2">
      <c r="A18" s="164" t="s">
        <v>2</v>
      </c>
      <c r="B18" s="165"/>
      <c r="C18" s="132"/>
      <c r="D18" s="132"/>
      <c r="E18" s="132"/>
      <c r="F18" s="163" t="s">
        <v>2</v>
      </c>
      <c r="G18" s="160"/>
      <c r="H18" s="132"/>
      <c r="I18" s="132"/>
      <c r="J18" s="132"/>
      <c r="K18" s="40"/>
    </row>
    <row r="19" spans="1:11" s="34" customFormat="1" ht="55.5" customHeight="1" x14ac:dyDescent="0.2">
      <c r="A19" s="164" t="s">
        <v>3</v>
      </c>
      <c r="B19" s="165"/>
      <c r="C19" s="132"/>
      <c r="D19" s="132"/>
      <c r="E19" s="132"/>
      <c r="F19" s="163" t="s">
        <v>3</v>
      </c>
      <c r="G19" s="160"/>
      <c r="H19" s="132"/>
      <c r="I19" s="132"/>
      <c r="J19" s="132"/>
      <c r="K19" s="40"/>
    </row>
    <row r="20" spans="1:11" x14ac:dyDescent="0.25">
      <c r="A20" s="131"/>
      <c r="B20" s="131"/>
      <c r="C20" s="131"/>
      <c r="D20" s="131"/>
      <c r="E20" s="131"/>
      <c r="F20" s="131"/>
      <c r="G20" s="131"/>
      <c r="H20" s="131"/>
      <c r="I20" s="131"/>
      <c r="J20" s="131"/>
    </row>
    <row r="21" spans="1:11" x14ac:dyDescent="0.25">
      <c r="A21" s="79"/>
      <c r="B21" s="44"/>
      <c r="C21" s="44"/>
      <c r="D21" s="44"/>
      <c r="E21" s="44"/>
      <c r="F21" s="44"/>
      <c r="G21" s="44"/>
      <c r="H21" s="44"/>
      <c r="I21" s="44"/>
      <c r="J21" s="44"/>
      <c r="K21" s="41"/>
    </row>
    <row r="22" spans="1:11" x14ac:dyDescent="0.25">
      <c r="A22" s="79"/>
      <c r="B22" s="44"/>
      <c r="C22" s="44"/>
      <c r="D22" s="44"/>
      <c r="E22" s="44"/>
      <c r="F22" s="44"/>
      <c r="G22" s="44"/>
      <c r="H22" s="44"/>
      <c r="I22" s="44"/>
      <c r="J22" s="44"/>
      <c r="K22" s="41"/>
    </row>
    <row r="23" spans="1:11" x14ac:dyDescent="0.25">
      <c r="A23" s="79"/>
      <c r="B23" s="44"/>
      <c r="C23" s="44"/>
      <c r="D23" s="44"/>
      <c r="E23" s="44"/>
      <c r="F23" s="44"/>
      <c r="G23" s="44"/>
      <c r="H23" s="44"/>
      <c r="I23" s="44"/>
      <c r="J23" s="44"/>
      <c r="K23" s="41"/>
    </row>
    <row r="24" spans="1:11" x14ac:dyDescent="0.25">
      <c r="A24" s="80"/>
      <c r="B24" s="44"/>
      <c r="C24" s="44"/>
      <c r="D24" s="44"/>
      <c r="E24" s="44"/>
      <c r="F24" s="44"/>
      <c r="G24" s="44"/>
      <c r="H24" s="44"/>
      <c r="I24" s="44"/>
      <c r="J24" s="44"/>
      <c r="K24" s="41"/>
    </row>
    <row r="25" spans="1:11" x14ac:dyDescent="0.25">
      <c r="A25" s="81"/>
      <c r="B25" s="44"/>
      <c r="C25" s="44"/>
      <c r="D25" s="44"/>
      <c r="E25" s="44"/>
      <c r="F25" s="44"/>
      <c r="G25" s="44"/>
      <c r="H25" s="44"/>
      <c r="I25" s="44"/>
      <c r="J25" s="44"/>
      <c r="K25" s="41"/>
    </row>
    <row r="26" spans="1:11" x14ac:dyDescent="0.25">
      <c r="A26" s="82"/>
      <c r="B26" s="44"/>
      <c r="C26" s="44"/>
      <c r="D26" s="44"/>
      <c r="E26" s="44"/>
      <c r="F26" s="44"/>
      <c r="G26" s="44"/>
      <c r="H26" s="44"/>
      <c r="I26" s="44"/>
      <c r="J26" s="44"/>
      <c r="K26" s="41"/>
    </row>
    <row r="27" spans="1:11" x14ac:dyDescent="0.25">
      <c r="A27" s="80"/>
      <c r="B27" s="44"/>
      <c r="C27" s="44"/>
      <c r="D27" s="44"/>
      <c r="E27" s="44"/>
      <c r="F27" s="44"/>
      <c r="G27" s="44"/>
      <c r="H27" s="44"/>
      <c r="I27" s="44"/>
      <c r="J27" s="44"/>
      <c r="K27" s="41"/>
    </row>
    <row r="28" spans="1:11" x14ac:dyDescent="0.25">
      <c r="A28" s="80"/>
      <c r="B28" s="44"/>
      <c r="C28" s="44"/>
      <c r="D28" s="44"/>
      <c r="E28" s="44"/>
      <c r="F28" s="44"/>
      <c r="G28" s="44"/>
      <c r="H28" s="44"/>
      <c r="I28" s="44"/>
      <c r="J28" s="44"/>
      <c r="K28" s="41"/>
    </row>
    <row r="29" spans="1:11" x14ac:dyDescent="0.25">
      <c r="A29" s="81"/>
      <c r="B29" s="44"/>
      <c r="C29" s="44"/>
      <c r="D29" s="44"/>
      <c r="E29" s="44"/>
      <c r="F29" s="44"/>
      <c r="G29" s="41"/>
      <c r="H29" s="44"/>
      <c r="I29" s="44"/>
      <c r="J29" s="44"/>
      <c r="K29" s="41"/>
    </row>
    <row r="30" spans="1:11" x14ac:dyDescent="0.25">
      <c r="A30" s="81"/>
      <c r="B30" s="44"/>
      <c r="C30" s="44"/>
      <c r="D30" s="44"/>
      <c r="E30" s="44"/>
      <c r="F30" s="44"/>
      <c r="G30" s="41"/>
      <c r="H30" s="44"/>
      <c r="I30" s="44"/>
      <c r="J30" s="44"/>
      <c r="K30" s="41"/>
    </row>
    <row r="31" spans="1:11" x14ac:dyDescent="0.25">
      <c r="A31" s="81"/>
      <c r="B31" s="44"/>
      <c r="C31" s="44"/>
      <c r="D31" s="44"/>
      <c r="E31" s="44"/>
      <c r="F31" s="44"/>
      <c r="G31" s="41"/>
      <c r="H31" s="44"/>
      <c r="I31" s="44"/>
      <c r="J31" s="44"/>
      <c r="K31" s="41"/>
    </row>
    <row r="32" spans="1:11" x14ac:dyDescent="0.25">
      <c r="A32" s="82"/>
      <c r="B32" s="44"/>
      <c r="C32" s="44"/>
      <c r="D32" s="44"/>
      <c r="E32" s="44"/>
      <c r="F32" s="44"/>
      <c r="G32" s="41"/>
      <c r="H32" s="44"/>
      <c r="I32" s="44"/>
      <c r="J32" s="44"/>
      <c r="K32" s="41"/>
    </row>
    <row r="33" spans="1:11" x14ac:dyDescent="0.25">
      <c r="A33" s="83"/>
      <c r="B33" s="44"/>
      <c r="C33" s="44"/>
      <c r="D33" s="44"/>
      <c r="E33" s="44"/>
      <c r="F33" s="44"/>
      <c r="G33" s="41"/>
      <c r="H33" s="44"/>
      <c r="I33" s="44"/>
      <c r="J33" s="44"/>
      <c r="K33" s="41"/>
    </row>
    <row r="34" spans="1:11" x14ac:dyDescent="0.25">
      <c r="A34" s="79"/>
      <c r="B34" s="44"/>
      <c r="C34" s="44"/>
      <c r="D34" s="44"/>
      <c r="E34" s="44"/>
      <c r="F34" s="44"/>
      <c r="G34" s="41"/>
      <c r="H34" s="44"/>
      <c r="I34" s="44"/>
      <c r="J34" s="44"/>
      <c r="K34" s="41"/>
    </row>
    <row r="35" spans="1:11" x14ac:dyDescent="0.25">
      <c r="A35" s="50"/>
      <c r="B35" s="41"/>
      <c r="C35" s="41"/>
      <c r="D35" s="41"/>
      <c r="E35" s="41"/>
      <c r="F35" s="41"/>
      <c r="G35" s="41"/>
      <c r="H35" s="41"/>
      <c r="I35" s="41"/>
      <c r="J35" s="41"/>
      <c r="K35" s="41"/>
    </row>
    <row r="36" spans="1:11" x14ac:dyDescent="0.25">
      <c r="A36" s="50"/>
      <c r="B36" s="41"/>
      <c r="C36" s="41"/>
      <c r="D36" s="41"/>
      <c r="E36" s="41"/>
      <c r="F36" s="41"/>
      <c r="G36" s="41"/>
      <c r="H36" s="41"/>
      <c r="I36" s="41"/>
      <c r="J36" s="41"/>
      <c r="K36" s="41"/>
    </row>
  </sheetData>
  <sheetProtection sheet="1" objects="1" scenarios="1" selectLockedCells="1"/>
  <customSheetViews>
    <customSheetView guid="{F8531A1D-0BE7-4C39-B6F0-44D7931A4F52}" showPageBreaks="1" showGridLines="0" fitToPage="1" printArea="1" view="pageBreakPreview">
      <selection activeCell="B3" sqref="B3:E3"/>
      <pageMargins left="0.31496062992125984" right="0.31496062992125984" top="1.3385826771653544" bottom="0.74803149606299213" header="0.31496062992125984" footer="0.31496062992125984"/>
      <pageSetup paperSize="9" scale="57" orientation="portrait" r:id="rId1"/>
      <headerFooter differentOddEven="1" differentFirst="1">
        <oddHeader>&amp;L&amp;G</oddHeader>
        <oddFooter xml:space="preserve">&amp;L&amp;"arial,Bold"&amp;10&amp;K3F3F3F &amp;C&amp;"arial,Bold"&amp;14&amp;KFF0000 </oddFooter>
        <evenHeader>&amp;L&amp;G</evenHeader>
        <evenFooter xml:space="preserve">&amp;L&amp;"arial,Bold"&amp;10&amp;K3F3F3F &amp;C&amp;"arial,Bold"&amp;14&amp;KFF0000 </evenFooter>
        <firstFooter xml:space="preserve">&amp;L&amp;"arial,Bold"&amp;10&amp;K3F3F3F &amp;C&amp;"arial,Bold"&amp;14&amp;KFF0000 </firstFooter>
      </headerFooter>
    </customSheetView>
  </customSheetViews>
  <mergeCells count="39">
    <mergeCell ref="A20:J20"/>
    <mergeCell ref="F15:J15"/>
    <mergeCell ref="A15:E15"/>
    <mergeCell ref="F19:G19"/>
    <mergeCell ref="H16:J16"/>
    <mergeCell ref="H17:J17"/>
    <mergeCell ref="H18:J18"/>
    <mergeCell ref="H19:J19"/>
    <mergeCell ref="A19:B19"/>
    <mergeCell ref="C19:E19"/>
    <mergeCell ref="A16:B16"/>
    <mergeCell ref="C16:E16"/>
    <mergeCell ref="A17:B17"/>
    <mergeCell ref="C17:E17"/>
    <mergeCell ref="A18:B18"/>
    <mergeCell ref="C18:E18"/>
    <mergeCell ref="F18:G18"/>
    <mergeCell ref="G3:J3"/>
    <mergeCell ref="B3:E3"/>
    <mergeCell ref="B4:J4"/>
    <mergeCell ref="A7:J7"/>
    <mergeCell ref="A14:J14"/>
    <mergeCell ref="B5:J5"/>
    <mergeCell ref="A10:J10"/>
    <mergeCell ref="D8:J8"/>
    <mergeCell ref="D9:J9"/>
    <mergeCell ref="A11:J11"/>
    <mergeCell ref="A12:G12"/>
    <mergeCell ref="H12:J12"/>
    <mergeCell ref="H13:J13"/>
    <mergeCell ref="I1:J1"/>
    <mergeCell ref="A13:G13"/>
    <mergeCell ref="F16:G16"/>
    <mergeCell ref="F17:G17"/>
    <mergeCell ref="A9:C9"/>
    <mergeCell ref="A8:C8"/>
    <mergeCell ref="A6:J6"/>
    <mergeCell ref="A1:H1"/>
    <mergeCell ref="A2:J2"/>
  </mergeCells>
  <pageMargins left="0.31496062992125984" right="0.31496062992125984" top="0.69" bottom="0.74803149606299213" header="0.31496062992125984" footer="0.31496062992125984"/>
  <pageSetup paperSize="9" scale="57" orientation="portrait" r:id="rId2"/>
  <headerFooter differentOddEven="1" differentFirst="1">
    <oddHeader>&amp;L&amp;G</oddHeader>
    <oddFooter xml:space="preserve">&amp;L&amp;"arial,Bold"&amp;10&amp;K3F3F3F &amp;C&amp;"arial,Bold"&amp;14&amp;KFF0000 </oddFooter>
    <evenHeader>&amp;L&amp;G</evenHeader>
    <evenFooter xml:space="preserve">&amp;L&amp;"arial,Bold"&amp;10&amp;K3F3F3F &amp;C&amp;"arial,Bold"&amp;14&amp;KFF0000 </evenFooter>
    <firstFooter xml:space="preserve">&amp;L&amp;"arial,Bold"&amp;10&amp;K3F3F3F &amp;C&amp;"arial,Bold"&amp;14&amp;KFF0000 </firstFooter>
  </headerFooter>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Assumptions_GEN!$B$97:$B$99</xm:f>
          </x14:formula1>
          <xm:sqref>G3:J3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XFC29"/>
  <sheetViews>
    <sheetView showGridLines="0" view="pageBreakPreview" zoomScale="85" zoomScaleNormal="75" zoomScaleSheetLayoutView="85" zoomScalePageLayoutView="85" workbookViewId="0">
      <pane xSplit="4" ySplit="7" topLeftCell="E8" activePane="bottomRight" state="frozen"/>
      <selection pane="topRight" activeCell="E1" sqref="E1"/>
      <selection pane="bottomLeft" activeCell="A8" sqref="A8"/>
      <selection pane="bottomRight" activeCell="D13" sqref="D13"/>
    </sheetView>
  </sheetViews>
  <sheetFormatPr defaultColWidth="0" defaultRowHeight="0" customHeight="1" zeroHeight="1" x14ac:dyDescent="0.2"/>
  <cols>
    <col min="1" max="1" width="9.140625" style="3" customWidth="1"/>
    <col min="2" max="2" width="8.5703125" style="3" customWidth="1"/>
    <col min="3" max="3" width="24.140625" style="3" customWidth="1"/>
    <col min="4" max="4" width="27.42578125" style="3" customWidth="1"/>
    <col min="5" max="5" width="17.85546875" style="3" customWidth="1"/>
    <col min="6" max="6" width="16.140625" style="3" customWidth="1"/>
    <col min="7" max="7" width="23" style="3" customWidth="1"/>
    <col min="8" max="11" width="17.42578125" style="3" customWidth="1"/>
    <col min="12" max="13" width="15.7109375" style="3" customWidth="1"/>
    <col min="14" max="14" width="31.28515625" style="3" customWidth="1"/>
    <col min="15" max="15" width="39.85546875" style="4" customWidth="1"/>
    <col min="16" max="16" width="24.28515625" style="4" customWidth="1"/>
    <col min="17" max="17" width="23.140625" style="3" customWidth="1"/>
    <col min="18" max="18" width="1.85546875" customWidth="1"/>
    <col min="19" max="50" width="0" style="3" hidden="1" customWidth="1"/>
    <col min="51" max="16383" width="9.140625" style="3" hidden="1"/>
    <col min="16384" max="16384" width="1.7109375" style="3" customWidth="1"/>
  </cols>
  <sheetData>
    <row r="1" spans="2:33" s="26" customFormat="1" ht="48" customHeight="1" x14ac:dyDescent="0.2">
      <c r="B1" s="144" t="s">
        <v>181</v>
      </c>
      <c r="C1" s="144"/>
      <c r="D1" s="144"/>
      <c r="E1" s="144"/>
      <c r="F1" s="144"/>
      <c r="G1" s="144"/>
      <c r="H1" s="144"/>
      <c r="I1" s="88"/>
      <c r="J1" s="88"/>
      <c r="K1" s="88"/>
      <c r="L1" s="88"/>
      <c r="M1" s="88"/>
      <c r="N1" s="88"/>
      <c r="O1" s="88"/>
      <c r="P1" s="142" t="s">
        <v>107</v>
      </c>
      <c r="Q1" s="143"/>
      <c r="S1" s="27"/>
      <c r="T1" s="27"/>
      <c r="U1" s="27"/>
      <c r="V1" s="27"/>
      <c r="W1" s="27"/>
      <c r="X1" s="27"/>
      <c r="Y1" s="27"/>
      <c r="Z1" s="27"/>
      <c r="AA1" s="27"/>
      <c r="AB1" s="27"/>
      <c r="AC1" s="27"/>
      <c r="AD1" s="27"/>
      <c r="AE1" s="27"/>
      <c r="AF1" s="27"/>
      <c r="AG1" s="27"/>
    </row>
    <row r="2" spans="2:33" s="1" customFormat="1" ht="18" customHeight="1" x14ac:dyDescent="0.3">
      <c r="B2" s="84"/>
      <c r="C2" s="84"/>
      <c r="D2" s="85"/>
      <c r="E2" s="85"/>
      <c r="F2" s="85"/>
      <c r="G2" s="85"/>
      <c r="H2" s="85"/>
      <c r="I2" s="85"/>
      <c r="J2" s="85"/>
      <c r="K2" s="85"/>
      <c r="L2" s="85"/>
      <c r="M2" s="85"/>
      <c r="N2" s="85"/>
      <c r="O2" s="85"/>
      <c r="P2" s="85"/>
      <c r="Q2" s="85"/>
      <c r="S2" s="10"/>
      <c r="T2" s="10"/>
      <c r="U2" s="10"/>
      <c r="V2" s="10"/>
      <c r="W2" s="10"/>
      <c r="X2" s="10"/>
      <c r="Y2" s="10"/>
      <c r="Z2" s="10"/>
      <c r="AA2" s="10"/>
      <c r="AB2" s="10"/>
      <c r="AC2" s="10"/>
      <c r="AD2" s="10"/>
      <c r="AE2" s="10"/>
      <c r="AF2" s="10"/>
      <c r="AG2" s="10"/>
    </row>
    <row r="3" spans="2:33" s="2" customFormat="1" ht="27.75" customHeight="1" x14ac:dyDescent="0.35">
      <c r="B3" s="133" t="s">
        <v>34</v>
      </c>
      <c r="C3" s="134"/>
      <c r="D3" s="135"/>
      <c r="E3" s="183" t="s">
        <v>101</v>
      </c>
      <c r="F3" s="184"/>
      <c r="G3" s="283" t="s">
        <v>111</v>
      </c>
      <c r="H3" s="89"/>
      <c r="I3" s="89"/>
      <c r="J3" s="89"/>
      <c r="K3" s="89"/>
      <c r="L3" s="89"/>
      <c r="M3" s="89"/>
      <c r="N3" s="89"/>
      <c r="O3" s="89"/>
      <c r="P3" s="89"/>
      <c r="Q3" s="90"/>
      <c r="S3" s="16"/>
      <c r="T3" s="16"/>
      <c r="U3" s="16"/>
      <c r="V3" s="16"/>
      <c r="W3" s="16"/>
      <c r="X3" s="16"/>
      <c r="Y3" s="16"/>
      <c r="Z3" s="16"/>
      <c r="AA3" s="16"/>
      <c r="AB3" s="16"/>
      <c r="AC3" s="16"/>
      <c r="AD3" s="16"/>
      <c r="AE3" s="16"/>
      <c r="AF3" s="16"/>
      <c r="AG3" s="16"/>
    </row>
    <row r="4" spans="2:33" s="2" customFormat="1" ht="27.75" customHeight="1" x14ac:dyDescent="0.35">
      <c r="B4" s="136" t="s">
        <v>182</v>
      </c>
      <c r="C4" s="137"/>
      <c r="D4" s="138"/>
      <c r="E4" s="185">
        <v>18</v>
      </c>
      <c r="F4" s="186"/>
      <c r="G4" s="284" t="s">
        <v>112</v>
      </c>
      <c r="H4" s="91"/>
      <c r="I4" s="91"/>
      <c r="J4" s="91"/>
      <c r="K4" s="91"/>
      <c r="L4" s="91"/>
      <c r="M4" s="91"/>
      <c r="N4" s="91"/>
      <c r="O4" s="91"/>
      <c r="P4" s="91"/>
      <c r="Q4" s="92"/>
      <c r="S4" s="16"/>
      <c r="T4" s="16"/>
      <c r="U4" s="16"/>
      <c r="V4" s="16"/>
      <c r="W4" s="16"/>
      <c r="X4" s="16"/>
      <c r="Y4" s="16"/>
      <c r="Z4" s="16"/>
      <c r="AA4" s="16"/>
      <c r="AB4" s="16"/>
      <c r="AC4" s="16"/>
      <c r="AD4" s="16"/>
      <c r="AE4" s="16"/>
      <c r="AF4" s="16"/>
      <c r="AG4" s="16"/>
    </row>
    <row r="5" spans="2:33" s="2" customFormat="1" ht="27.75" customHeight="1" x14ac:dyDescent="0.35">
      <c r="B5" s="136" t="s">
        <v>183</v>
      </c>
      <c r="C5" s="137"/>
      <c r="D5" s="138"/>
      <c r="E5" s="183" t="s">
        <v>104</v>
      </c>
      <c r="F5" s="184"/>
      <c r="G5" s="285" t="s">
        <v>143</v>
      </c>
      <c r="H5" s="91"/>
      <c r="I5" s="91"/>
      <c r="J5" s="91"/>
      <c r="K5" s="91"/>
      <c r="L5" s="91"/>
      <c r="M5" s="91"/>
      <c r="N5" s="91"/>
      <c r="O5" s="91"/>
      <c r="P5" s="91"/>
      <c r="Q5" s="92"/>
      <c r="S5" s="16"/>
      <c r="T5" s="16"/>
      <c r="U5" s="16"/>
      <c r="V5" s="16"/>
      <c r="W5" s="16"/>
      <c r="X5" s="16"/>
      <c r="Y5" s="16"/>
      <c r="Z5" s="16"/>
      <c r="AA5" s="16"/>
      <c r="AB5" s="16"/>
      <c r="AC5" s="16"/>
      <c r="AD5" s="16"/>
      <c r="AE5" s="16"/>
      <c r="AF5" s="16"/>
      <c r="AG5" s="16"/>
    </row>
    <row r="6" spans="2:33" s="2" customFormat="1" ht="27.75" customHeight="1" x14ac:dyDescent="0.35">
      <c r="B6" s="136" t="s">
        <v>140</v>
      </c>
      <c r="C6" s="137"/>
      <c r="D6" s="138"/>
      <c r="E6" s="185">
        <v>1234</v>
      </c>
      <c r="F6" s="186"/>
      <c r="G6" s="284" t="s">
        <v>142</v>
      </c>
      <c r="H6" s="91"/>
      <c r="I6" s="91"/>
      <c r="J6" s="91"/>
      <c r="K6" s="91"/>
      <c r="L6" s="91"/>
      <c r="M6" s="91"/>
      <c r="N6" s="91"/>
      <c r="O6" s="91"/>
      <c r="P6" s="91"/>
      <c r="Q6" s="92"/>
      <c r="S6" s="16"/>
      <c r="T6" s="16"/>
      <c r="U6" s="16"/>
      <c r="V6" s="16"/>
      <c r="W6" s="16"/>
      <c r="X6" s="16"/>
      <c r="Y6" s="16"/>
      <c r="Z6" s="16"/>
      <c r="AA6" s="16"/>
      <c r="AB6" s="16"/>
      <c r="AC6" s="16"/>
      <c r="AD6" s="16"/>
      <c r="AE6" s="16"/>
      <c r="AF6" s="16"/>
      <c r="AG6" s="16"/>
    </row>
    <row r="7" spans="2:33" s="2" customFormat="1" ht="27.75" customHeight="1" x14ac:dyDescent="0.35">
      <c r="B7" s="139" t="s">
        <v>184</v>
      </c>
      <c r="C7" s="140"/>
      <c r="D7" s="141"/>
      <c r="E7" s="183" t="s">
        <v>174</v>
      </c>
      <c r="F7" s="184"/>
      <c r="G7" s="286" t="s">
        <v>173</v>
      </c>
      <c r="H7" s="93"/>
      <c r="I7" s="93"/>
      <c r="J7" s="93"/>
      <c r="K7" s="93"/>
      <c r="L7" s="93"/>
      <c r="M7" s="93"/>
      <c r="N7" s="93"/>
      <c r="O7" s="93"/>
      <c r="P7" s="93"/>
      <c r="Q7" s="94"/>
      <c r="S7" s="16"/>
      <c r="T7" s="16"/>
      <c r="U7" s="16"/>
      <c r="V7" s="16"/>
      <c r="W7" s="16"/>
      <c r="X7" s="16"/>
      <c r="Y7" s="16"/>
      <c r="Z7" s="16"/>
      <c r="AA7" s="16"/>
      <c r="AB7" s="16"/>
      <c r="AC7" s="16"/>
      <c r="AD7" s="16"/>
      <c r="AE7" s="16"/>
      <c r="AF7" s="16"/>
      <c r="AG7" s="16"/>
    </row>
    <row r="8" spans="2:33" s="7" customFormat="1" ht="27.75" customHeight="1" x14ac:dyDescent="0.3">
      <c r="B8" s="86"/>
      <c r="C8" s="86"/>
      <c r="D8" s="86"/>
      <c r="E8" s="86"/>
      <c r="F8" s="86"/>
      <c r="G8" s="86"/>
      <c r="H8" s="86"/>
      <c r="I8" s="86"/>
      <c r="J8" s="86"/>
      <c r="K8" s="86"/>
      <c r="L8" s="86"/>
      <c r="M8" s="86"/>
      <c r="N8" s="86"/>
      <c r="O8" s="86"/>
      <c r="P8" s="86"/>
      <c r="Q8" s="86"/>
      <c r="R8" s="1"/>
      <c r="S8" s="8"/>
      <c r="T8" s="8"/>
      <c r="U8" s="8"/>
      <c r="V8" s="8"/>
      <c r="W8" s="8"/>
      <c r="X8" s="8"/>
      <c r="Y8" s="8"/>
      <c r="Z8" s="8"/>
      <c r="AA8" s="8"/>
      <c r="AB8" s="8"/>
      <c r="AC8" s="8"/>
      <c r="AD8" s="8"/>
      <c r="AE8" s="8"/>
      <c r="AF8" s="8"/>
      <c r="AG8" s="8"/>
    </row>
    <row r="9" spans="2:33" s="7" customFormat="1" ht="27.75" customHeight="1" x14ac:dyDescent="0.3">
      <c r="B9" s="166"/>
      <c r="C9" s="166"/>
      <c r="D9" s="166"/>
      <c r="E9" s="166"/>
      <c r="F9" s="166"/>
      <c r="G9" s="166"/>
      <c r="H9" s="166"/>
      <c r="I9" s="166"/>
      <c r="J9" s="166"/>
      <c r="K9" s="166"/>
      <c r="L9" s="166"/>
      <c r="M9" s="166"/>
      <c r="N9" s="166"/>
      <c r="O9" s="166"/>
      <c r="P9" s="166"/>
      <c r="Q9" s="166"/>
      <c r="R9" s="1"/>
      <c r="S9" s="8"/>
      <c r="T9" s="8"/>
      <c r="U9" s="8"/>
      <c r="V9" s="8"/>
      <c r="W9" s="8"/>
      <c r="X9" s="8"/>
      <c r="Y9" s="8"/>
      <c r="Z9" s="8"/>
      <c r="AA9" s="8"/>
      <c r="AB9" s="8"/>
      <c r="AC9" s="8"/>
      <c r="AD9" s="8"/>
      <c r="AE9" s="8"/>
      <c r="AF9" s="8"/>
      <c r="AG9" s="8"/>
    </row>
    <row r="10" spans="2:33" s="7" customFormat="1" ht="18" customHeight="1" thickBot="1" x14ac:dyDescent="0.35">
      <c r="B10" s="86"/>
      <c r="C10" s="86"/>
      <c r="D10" s="86"/>
      <c r="E10" s="86"/>
      <c r="F10" s="86"/>
      <c r="G10" s="86"/>
      <c r="H10" s="86"/>
      <c r="I10" s="86"/>
      <c r="J10" s="86"/>
      <c r="K10" s="86"/>
      <c r="L10" s="86"/>
      <c r="M10" s="86"/>
      <c r="N10" s="86"/>
      <c r="O10" s="86"/>
      <c r="P10" s="86"/>
      <c r="Q10" s="86"/>
      <c r="R10" s="1"/>
      <c r="S10" s="8"/>
      <c r="T10" s="8"/>
      <c r="U10" s="8"/>
      <c r="V10" s="8"/>
      <c r="W10" s="8"/>
      <c r="X10" s="8"/>
      <c r="Y10" s="8"/>
      <c r="Z10" s="8"/>
      <c r="AA10" s="8"/>
      <c r="AB10" s="8"/>
      <c r="AC10" s="8"/>
      <c r="AD10" s="8"/>
      <c r="AE10" s="8"/>
      <c r="AF10" s="8"/>
      <c r="AG10" s="8"/>
    </row>
    <row r="11" spans="2:33" s="29" customFormat="1" ht="24.75" customHeight="1" x14ac:dyDescent="0.2">
      <c r="B11" s="276" t="s">
        <v>18</v>
      </c>
      <c r="C11" s="276"/>
      <c r="D11" s="276"/>
      <c r="E11" s="276"/>
      <c r="F11" s="276"/>
      <c r="G11" s="276" t="s">
        <v>17</v>
      </c>
      <c r="H11" s="276"/>
      <c r="I11" s="276"/>
      <c r="J11" s="276"/>
      <c r="K11" s="276"/>
      <c r="L11" s="276"/>
      <c r="M11" s="276"/>
      <c r="N11" s="276" t="s">
        <v>192</v>
      </c>
      <c r="O11" s="276" t="s">
        <v>16</v>
      </c>
      <c r="P11" s="276" t="s">
        <v>15</v>
      </c>
      <c r="Q11" s="276"/>
      <c r="R11" s="23"/>
      <c r="S11" s="28"/>
    </row>
    <row r="12" spans="2:33" s="29" customFormat="1" ht="60" customHeight="1" thickBot="1" x14ac:dyDescent="0.25">
      <c r="B12" s="277"/>
      <c r="C12" s="277" t="s">
        <v>144</v>
      </c>
      <c r="D12" s="277" t="s">
        <v>186</v>
      </c>
      <c r="E12" s="277" t="s">
        <v>185</v>
      </c>
      <c r="F12" s="277" t="s">
        <v>13</v>
      </c>
      <c r="G12" s="277" t="s">
        <v>187</v>
      </c>
      <c r="H12" s="277" t="s">
        <v>188</v>
      </c>
      <c r="I12" s="277" t="s">
        <v>189</v>
      </c>
      <c r="J12" s="277" t="s">
        <v>190</v>
      </c>
      <c r="K12" s="277" t="s">
        <v>191</v>
      </c>
      <c r="L12" s="277" t="s">
        <v>10</v>
      </c>
      <c r="M12" s="277" t="s">
        <v>9</v>
      </c>
      <c r="N12" s="276"/>
      <c r="O12" s="276"/>
      <c r="P12" s="278" t="s">
        <v>8</v>
      </c>
      <c r="Q12" s="277" t="s">
        <v>7</v>
      </c>
      <c r="R12" s="23"/>
      <c r="S12" s="30" t="s">
        <v>6</v>
      </c>
    </row>
    <row r="13" spans="2:33" s="23" customFormat="1" ht="38.25" customHeight="1" x14ac:dyDescent="0.2">
      <c r="B13" s="279">
        <f t="shared" ref="B13:B27" si="0">ROW(B13)-ROW($B$12)</f>
        <v>1</v>
      </c>
      <c r="C13" s="280" t="str">
        <f>$E$3&amp;"."&amp;$E$4&amp;"."&amp;$B13&amp;"."&amp;"EW"&amp;"."&amp;$E$6</f>
        <v>EGSC.18.1.EW.1234</v>
      </c>
      <c r="D13" s="177" t="s">
        <v>114</v>
      </c>
      <c r="E13" s="178"/>
      <c r="F13" s="178"/>
      <c r="G13" s="178"/>
      <c r="H13" s="179"/>
      <c r="I13" s="179"/>
      <c r="J13" s="179"/>
      <c r="K13" s="179"/>
      <c r="L13" s="178"/>
      <c r="M13" s="178"/>
      <c r="N13" s="180"/>
      <c r="O13" s="177" t="s">
        <v>115</v>
      </c>
      <c r="P13" s="181">
        <v>0</v>
      </c>
      <c r="Q13" s="182"/>
      <c r="S13" s="24"/>
    </row>
    <row r="14" spans="2:33" s="23" customFormat="1" ht="38.25" customHeight="1" x14ac:dyDescent="0.2">
      <c r="B14" s="279">
        <f t="shared" si="0"/>
        <v>2</v>
      </c>
      <c r="C14" s="280" t="str">
        <f t="shared" ref="C14:C27" si="1">$E$3&amp;"."&amp;$E$4&amp;"."&amp;$B14&amp;"."&amp;"EW"&amp;"."&amp;$E$6</f>
        <v>EGSC.18.2.EW.1234</v>
      </c>
      <c r="D14" s="177" t="s">
        <v>114</v>
      </c>
      <c r="E14" s="178"/>
      <c r="F14" s="178"/>
      <c r="G14" s="178"/>
      <c r="H14" s="179"/>
      <c r="I14" s="179"/>
      <c r="J14" s="179"/>
      <c r="K14" s="179"/>
      <c r="L14" s="178"/>
      <c r="M14" s="178"/>
      <c r="N14" s="180"/>
      <c r="O14" s="177" t="s">
        <v>115</v>
      </c>
      <c r="P14" s="181">
        <v>0</v>
      </c>
      <c r="Q14" s="182"/>
      <c r="R14" s="25"/>
      <c r="S14" s="24"/>
    </row>
    <row r="15" spans="2:33" s="23" customFormat="1" ht="38.25" customHeight="1" x14ac:dyDescent="0.2">
      <c r="B15" s="279">
        <f t="shared" si="0"/>
        <v>3</v>
      </c>
      <c r="C15" s="280" t="str">
        <f t="shared" si="1"/>
        <v>EGSC.18.3.EW.1234</v>
      </c>
      <c r="D15" s="177" t="s">
        <v>114</v>
      </c>
      <c r="E15" s="178"/>
      <c r="F15" s="178"/>
      <c r="G15" s="178"/>
      <c r="H15" s="179"/>
      <c r="I15" s="179"/>
      <c r="J15" s="179"/>
      <c r="K15" s="179"/>
      <c r="L15" s="178"/>
      <c r="M15" s="178"/>
      <c r="N15" s="180"/>
      <c r="O15" s="177" t="s">
        <v>115</v>
      </c>
      <c r="P15" s="181">
        <v>0</v>
      </c>
      <c r="Q15" s="182"/>
      <c r="R15" s="25"/>
      <c r="S15" s="24"/>
    </row>
    <row r="16" spans="2:33" s="23" customFormat="1" ht="38.25" customHeight="1" x14ac:dyDescent="0.2">
      <c r="B16" s="279">
        <f t="shared" si="0"/>
        <v>4</v>
      </c>
      <c r="C16" s="280" t="str">
        <f t="shared" si="1"/>
        <v>EGSC.18.4.EW.1234</v>
      </c>
      <c r="D16" s="177" t="s">
        <v>114</v>
      </c>
      <c r="E16" s="178"/>
      <c r="F16" s="178"/>
      <c r="G16" s="178"/>
      <c r="H16" s="179"/>
      <c r="I16" s="179"/>
      <c r="J16" s="179"/>
      <c r="K16" s="179"/>
      <c r="L16" s="178"/>
      <c r="M16" s="178"/>
      <c r="N16" s="180"/>
      <c r="O16" s="177" t="s">
        <v>115</v>
      </c>
      <c r="P16" s="181">
        <v>0</v>
      </c>
      <c r="Q16" s="182"/>
      <c r="R16" s="25"/>
      <c r="S16" s="24"/>
    </row>
    <row r="17" spans="2:19" s="23" customFormat="1" ht="38.25" customHeight="1" x14ac:dyDescent="0.2">
      <c r="B17" s="279">
        <f t="shared" si="0"/>
        <v>5</v>
      </c>
      <c r="C17" s="280" t="str">
        <f t="shared" si="1"/>
        <v>EGSC.18.5.EW.1234</v>
      </c>
      <c r="D17" s="177" t="s">
        <v>114</v>
      </c>
      <c r="E17" s="178"/>
      <c r="F17" s="178"/>
      <c r="G17" s="178"/>
      <c r="H17" s="179"/>
      <c r="I17" s="179"/>
      <c r="J17" s="179"/>
      <c r="K17" s="179"/>
      <c r="L17" s="178"/>
      <c r="M17" s="178"/>
      <c r="N17" s="180"/>
      <c r="O17" s="177" t="s">
        <v>115</v>
      </c>
      <c r="P17" s="181">
        <v>0</v>
      </c>
      <c r="Q17" s="182"/>
      <c r="R17" s="25"/>
      <c r="S17" s="24"/>
    </row>
    <row r="18" spans="2:19" s="23" customFormat="1" ht="38.25" customHeight="1" x14ac:dyDescent="0.2">
      <c r="B18" s="279">
        <f t="shared" si="0"/>
        <v>6</v>
      </c>
      <c r="C18" s="280" t="str">
        <f t="shared" si="1"/>
        <v>EGSC.18.6.EW.1234</v>
      </c>
      <c r="D18" s="177" t="s">
        <v>114</v>
      </c>
      <c r="E18" s="178"/>
      <c r="F18" s="178"/>
      <c r="G18" s="178"/>
      <c r="H18" s="179"/>
      <c r="I18" s="179"/>
      <c r="J18" s="179"/>
      <c r="K18" s="179"/>
      <c r="L18" s="178"/>
      <c r="M18" s="178"/>
      <c r="N18" s="180"/>
      <c r="O18" s="177" t="s">
        <v>115</v>
      </c>
      <c r="P18" s="181">
        <v>0</v>
      </c>
      <c r="Q18" s="182"/>
      <c r="R18" s="25"/>
      <c r="S18" s="24"/>
    </row>
    <row r="19" spans="2:19" s="23" customFormat="1" ht="38.25" customHeight="1" x14ac:dyDescent="0.2">
      <c r="B19" s="279">
        <f t="shared" si="0"/>
        <v>7</v>
      </c>
      <c r="C19" s="280" t="str">
        <f t="shared" si="1"/>
        <v>EGSC.18.7.EW.1234</v>
      </c>
      <c r="D19" s="177" t="s">
        <v>114</v>
      </c>
      <c r="E19" s="178"/>
      <c r="F19" s="178"/>
      <c r="G19" s="178"/>
      <c r="H19" s="179"/>
      <c r="I19" s="179"/>
      <c r="J19" s="179"/>
      <c r="K19" s="179"/>
      <c r="L19" s="178"/>
      <c r="M19" s="178"/>
      <c r="N19" s="180"/>
      <c r="O19" s="177" t="s">
        <v>115</v>
      </c>
      <c r="P19" s="181">
        <v>0</v>
      </c>
      <c r="Q19" s="182"/>
      <c r="R19" s="25"/>
      <c r="S19" s="24"/>
    </row>
    <row r="20" spans="2:19" s="23" customFormat="1" ht="38.25" customHeight="1" x14ac:dyDescent="0.2">
      <c r="B20" s="279">
        <f t="shared" si="0"/>
        <v>8</v>
      </c>
      <c r="C20" s="280" t="str">
        <f t="shared" si="1"/>
        <v>EGSC.18.8.EW.1234</v>
      </c>
      <c r="D20" s="177" t="s">
        <v>114</v>
      </c>
      <c r="E20" s="178"/>
      <c r="F20" s="178"/>
      <c r="G20" s="178"/>
      <c r="H20" s="179"/>
      <c r="I20" s="179"/>
      <c r="J20" s="179"/>
      <c r="K20" s="179"/>
      <c r="L20" s="178"/>
      <c r="M20" s="178"/>
      <c r="N20" s="180"/>
      <c r="O20" s="177" t="s">
        <v>115</v>
      </c>
      <c r="P20" s="181">
        <v>0</v>
      </c>
      <c r="Q20" s="182"/>
      <c r="R20" s="25"/>
      <c r="S20" s="24"/>
    </row>
    <row r="21" spans="2:19" s="23" customFormat="1" ht="38.25" customHeight="1" x14ac:dyDescent="0.2">
      <c r="B21" s="279">
        <f t="shared" si="0"/>
        <v>9</v>
      </c>
      <c r="C21" s="280" t="str">
        <f t="shared" si="1"/>
        <v>EGSC.18.9.EW.1234</v>
      </c>
      <c r="D21" s="177" t="s">
        <v>114</v>
      </c>
      <c r="E21" s="178"/>
      <c r="F21" s="178"/>
      <c r="G21" s="178"/>
      <c r="H21" s="179"/>
      <c r="I21" s="179"/>
      <c r="J21" s="179"/>
      <c r="K21" s="179"/>
      <c r="L21" s="178"/>
      <c r="M21" s="178"/>
      <c r="N21" s="180"/>
      <c r="O21" s="177" t="s">
        <v>115</v>
      </c>
      <c r="P21" s="181">
        <v>0</v>
      </c>
      <c r="Q21" s="182"/>
      <c r="R21" s="25"/>
      <c r="S21" s="24"/>
    </row>
    <row r="22" spans="2:19" s="23" customFormat="1" ht="38.25" customHeight="1" x14ac:dyDescent="0.2">
      <c r="B22" s="279">
        <f t="shared" si="0"/>
        <v>10</v>
      </c>
      <c r="C22" s="280" t="str">
        <f t="shared" si="1"/>
        <v>EGSC.18.10.EW.1234</v>
      </c>
      <c r="D22" s="177" t="s">
        <v>114</v>
      </c>
      <c r="E22" s="178"/>
      <c r="F22" s="178"/>
      <c r="G22" s="178"/>
      <c r="H22" s="179"/>
      <c r="I22" s="179"/>
      <c r="J22" s="179"/>
      <c r="K22" s="179"/>
      <c r="L22" s="178"/>
      <c r="M22" s="178"/>
      <c r="N22" s="180"/>
      <c r="O22" s="177" t="s">
        <v>115</v>
      </c>
      <c r="P22" s="181">
        <v>0</v>
      </c>
      <c r="Q22" s="182"/>
      <c r="R22" s="25"/>
      <c r="S22" s="24"/>
    </row>
    <row r="23" spans="2:19" s="23" customFormat="1" ht="38.25" customHeight="1" x14ac:dyDescent="0.2">
      <c r="B23" s="279">
        <f t="shared" si="0"/>
        <v>11</v>
      </c>
      <c r="C23" s="280" t="str">
        <f t="shared" si="1"/>
        <v>EGSC.18.11.EW.1234</v>
      </c>
      <c r="D23" s="177" t="s">
        <v>114</v>
      </c>
      <c r="E23" s="178"/>
      <c r="F23" s="178"/>
      <c r="G23" s="178"/>
      <c r="H23" s="179"/>
      <c r="I23" s="179"/>
      <c r="J23" s="179"/>
      <c r="K23" s="179"/>
      <c r="L23" s="178"/>
      <c r="M23" s="178"/>
      <c r="N23" s="180"/>
      <c r="O23" s="177" t="s">
        <v>115</v>
      </c>
      <c r="P23" s="181">
        <v>0</v>
      </c>
      <c r="Q23" s="182"/>
      <c r="R23" s="25"/>
      <c r="S23" s="24"/>
    </row>
    <row r="24" spans="2:19" s="23" customFormat="1" ht="38.25" customHeight="1" x14ac:dyDescent="0.2">
      <c r="B24" s="279">
        <f t="shared" si="0"/>
        <v>12</v>
      </c>
      <c r="C24" s="280" t="str">
        <f t="shared" si="1"/>
        <v>EGSC.18.12.EW.1234</v>
      </c>
      <c r="D24" s="177" t="s">
        <v>114</v>
      </c>
      <c r="E24" s="178"/>
      <c r="F24" s="178"/>
      <c r="G24" s="178"/>
      <c r="H24" s="179"/>
      <c r="I24" s="179"/>
      <c r="J24" s="179"/>
      <c r="K24" s="179"/>
      <c r="L24" s="178"/>
      <c r="M24" s="178"/>
      <c r="N24" s="180"/>
      <c r="O24" s="177" t="s">
        <v>115</v>
      </c>
      <c r="P24" s="181">
        <v>0</v>
      </c>
      <c r="Q24" s="182"/>
      <c r="R24" s="25"/>
      <c r="S24" s="24"/>
    </row>
    <row r="25" spans="2:19" s="23" customFormat="1" ht="38.25" customHeight="1" x14ac:dyDescent="0.2">
      <c r="B25" s="279">
        <f t="shared" si="0"/>
        <v>13</v>
      </c>
      <c r="C25" s="280" t="str">
        <f t="shared" si="1"/>
        <v>EGSC.18.13.EW.1234</v>
      </c>
      <c r="D25" s="177" t="s">
        <v>114</v>
      </c>
      <c r="E25" s="178"/>
      <c r="F25" s="178"/>
      <c r="G25" s="178"/>
      <c r="H25" s="179"/>
      <c r="I25" s="179"/>
      <c r="J25" s="179"/>
      <c r="K25" s="179"/>
      <c r="L25" s="178"/>
      <c r="M25" s="178"/>
      <c r="N25" s="180"/>
      <c r="O25" s="177" t="s">
        <v>115</v>
      </c>
      <c r="P25" s="181">
        <v>0</v>
      </c>
      <c r="Q25" s="182"/>
      <c r="R25" s="25"/>
      <c r="S25" s="24"/>
    </row>
    <row r="26" spans="2:19" s="23" customFormat="1" ht="38.25" customHeight="1" x14ac:dyDescent="0.2">
      <c r="B26" s="279">
        <f t="shared" si="0"/>
        <v>14</v>
      </c>
      <c r="C26" s="280" t="str">
        <f t="shared" si="1"/>
        <v>EGSC.18.14.EW.1234</v>
      </c>
      <c r="D26" s="177" t="s">
        <v>114</v>
      </c>
      <c r="E26" s="178"/>
      <c r="F26" s="178"/>
      <c r="G26" s="178"/>
      <c r="H26" s="179"/>
      <c r="I26" s="179"/>
      <c r="J26" s="179"/>
      <c r="K26" s="179"/>
      <c r="L26" s="178"/>
      <c r="M26" s="178"/>
      <c r="N26" s="180"/>
      <c r="O26" s="177" t="s">
        <v>115</v>
      </c>
      <c r="P26" s="181">
        <v>0</v>
      </c>
      <c r="Q26" s="182"/>
      <c r="R26" s="25"/>
      <c r="S26" s="24"/>
    </row>
    <row r="27" spans="2:19" s="23" customFormat="1" ht="38.25" customHeight="1" x14ac:dyDescent="0.2">
      <c r="B27" s="279">
        <f t="shared" si="0"/>
        <v>15</v>
      </c>
      <c r="C27" s="280" t="str">
        <f t="shared" si="1"/>
        <v>EGSC.18.15.EW.1234</v>
      </c>
      <c r="D27" s="177" t="s">
        <v>114</v>
      </c>
      <c r="E27" s="178"/>
      <c r="F27" s="178"/>
      <c r="G27" s="178"/>
      <c r="H27" s="179"/>
      <c r="I27" s="179"/>
      <c r="J27" s="179"/>
      <c r="K27" s="179"/>
      <c r="L27" s="178"/>
      <c r="M27" s="178"/>
      <c r="N27" s="180"/>
      <c r="O27" s="177" t="s">
        <v>115</v>
      </c>
      <c r="P27" s="181">
        <v>0</v>
      </c>
      <c r="Q27" s="182"/>
      <c r="R27" s="25"/>
      <c r="S27" s="24"/>
    </row>
    <row r="28" spans="2:19" ht="46.5" customHeight="1" x14ac:dyDescent="0.2">
      <c r="B28" s="87"/>
      <c r="C28" s="87"/>
      <c r="D28" s="87"/>
      <c r="E28" s="87"/>
      <c r="F28" s="87"/>
      <c r="G28" s="87"/>
      <c r="H28" s="87"/>
      <c r="I28" s="87"/>
      <c r="J28" s="87"/>
      <c r="K28" s="87"/>
      <c r="L28" s="87"/>
      <c r="M28" s="87"/>
      <c r="N28" s="87"/>
      <c r="O28" s="276" t="s">
        <v>166</v>
      </c>
      <c r="P28" s="281">
        <f>SUM(P13:P27)</f>
        <v>0</v>
      </c>
      <c r="Q28" s="87"/>
    </row>
    <row r="29" spans="2:19" ht="0" hidden="1" customHeight="1" x14ac:dyDescent="0.2">
      <c r="D29" s="87"/>
      <c r="E29" s="87"/>
      <c r="F29" s="87"/>
      <c r="G29" s="87"/>
      <c r="H29" s="87"/>
      <c r="I29" s="87"/>
      <c r="J29" s="87"/>
      <c r="K29" s="87"/>
      <c r="L29" s="87"/>
      <c r="M29" s="87"/>
      <c r="N29" s="87"/>
      <c r="O29" s="276"/>
      <c r="P29" s="282"/>
      <c r="Q29" s="87"/>
    </row>
  </sheetData>
  <sheetProtection sheet="1" objects="1" scenarios="1" selectLockedCells="1"/>
  <customSheetViews>
    <customSheetView guid="{F8531A1D-0BE7-4C39-B6F0-44D7931A4F52}" scale="50" showPageBreaks="1" showGridLines="0" fitToPage="1" printArea="1" hiddenRows="1" hiddenColumns="1" view="pageBreakPreview">
      <pane xSplit="4" ySplit="7" topLeftCell="E8" activePane="bottomRight" state="frozen"/>
      <selection pane="bottomRight" activeCell="J17" sqref="J17"/>
      <rowBreaks count="1" manualBreakCount="1">
        <brk id="28" min="1" max="16" man="1"/>
      </rowBreaks>
      <pageMargins left="0.31496062992125984" right="0.31496062992125984" top="1.5354330708661419" bottom="0.74803149606299213" header="0.31496062992125984" footer="0.31496062992125984"/>
      <pageSetup paperSize="9" scale="42" fitToHeight="0" orientation="landscape" r:id="rId1"/>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customSheetView>
  </customSheetViews>
  <mergeCells count="18">
    <mergeCell ref="P11:Q11"/>
    <mergeCell ref="P1:Q1"/>
    <mergeCell ref="E3:F3"/>
    <mergeCell ref="E4:F4"/>
    <mergeCell ref="E5:F5"/>
    <mergeCell ref="E6:F6"/>
    <mergeCell ref="B1:H1"/>
    <mergeCell ref="O28:O29"/>
    <mergeCell ref="B3:D3"/>
    <mergeCell ref="B4:D4"/>
    <mergeCell ref="B5:D5"/>
    <mergeCell ref="B6:D6"/>
    <mergeCell ref="B11:F11"/>
    <mergeCell ref="G11:M11"/>
    <mergeCell ref="N11:N12"/>
    <mergeCell ref="O11:O12"/>
    <mergeCell ref="E7:F7"/>
    <mergeCell ref="B7:D7"/>
  </mergeCells>
  <pageMargins left="0.31496062992125984" right="0.31496062992125984" top="0.6" bottom="0.74803149606299213" header="0.31496062992125984" footer="0.31496062992125984"/>
  <pageSetup paperSize="9" scale="42" fitToHeight="0" orientation="landscape" r:id="rId2"/>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rowBreaks count="1" manualBreakCount="1">
    <brk id="28" min="1" max="16" man="1"/>
  </rowBreaks>
  <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xr:uid="{00000000-0002-0000-0100-000000000000}">
          <x14:formula1>
            <xm:f>Assumptions_GEN!$B$31:$B$37</xm:f>
          </x14:formula1>
          <xm:sqref>D13:D27</xm:sqref>
        </x14:dataValidation>
        <x14:dataValidation type="list" allowBlank="1" showInputMessage="1" xr:uid="{00000000-0002-0000-0100-000001000000}">
          <x14:formula1>
            <xm:f>Assumptions_GEN!$B$69:$B$93</xm:f>
          </x14:formula1>
          <xm:sqref>O13:O27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BO54"/>
  <sheetViews>
    <sheetView showGridLines="0" view="pageBreakPreview" zoomScale="85" zoomScaleNormal="100" zoomScaleSheetLayoutView="85" workbookViewId="0">
      <selection activeCell="C3" sqref="C3"/>
    </sheetView>
  </sheetViews>
  <sheetFormatPr defaultColWidth="0" defaultRowHeight="0" customHeight="1" zeroHeight="1" x14ac:dyDescent="0.2"/>
  <cols>
    <col min="1" max="1" width="11.28515625" style="3" customWidth="1"/>
    <col min="2" max="2" width="28.28515625" style="3" customWidth="1"/>
    <col min="3" max="3" width="31.5703125" style="3" customWidth="1"/>
    <col min="4" max="6" width="23.140625" style="3" customWidth="1"/>
    <col min="7" max="7" width="40.7109375" style="3" customWidth="1"/>
    <col min="8" max="9" width="18.140625" style="3" customWidth="1"/>
    <col min="10" max="11" width="18" style="3" customWidth="1"/>
    <col min="12" max="12" width="29.140625" style="3" customWidth="1"/>
    <col min="13" max="15" width="15.85546875" style="3" customWidth="1"/>
    <col min="16" max="16" width="17.42578125" style="3" customWidth="1"/>
    <col min="17" max="17" width="18.140625" style="3" customWidth="1"/>
    <col min="18" max="18" width="18.28515625" style="3" customWidth="1"/>
    <col min="19" max="19" width="31.7109375" style="3" customWidth="1"/>
    <col min="20" max="20" width="18.7109375" style="3" customWidth="1"/>
    <col min="21" max="21" width="31" style="4" customWidth="1"/>
    <col min="22" max="22" width="12" style="4" customWidth="1"/>
    <col min="23" max="26" width="18.140625" style="4" customWidth="1"/>
    <col min="27" max="27" width="15.85546875" style="4" customWidth="1"/>
    <col min="28" max="28" width="19" style="4" customWidth="1"/>
    <col min="29" max="29" width="41" style="4" customWidth="1"/>
    <col min="30" max="30" width="9.140625" customWidth="1"/>
    <col min="31" max="67" width="0" style="3" hidden="1" customWidth="1"/>
    <col min="68" max="16384" width="9.140625" style="3" hidden="1"/>
  </cols>
  <sheetData>
    <row r="1" spans="1:45" s="53" customFormat="1" ht="61.5" customHeight="1" x14ac:dyDescent="0.2">
      <c r="A1" s="52" t="s">
        <v>200</v>
      </c>
      <c r="B1" s="52"/>
      <c r="C1" s="52"/>
      <c r="D1" s="52"/>
      <c r="E1" s="52"/>
      <c r="F1" s="52"/>
      <c r="G1" s="52"/>
      <c r="H1" s="52"/>
      <c r="I1" s="52"/>
      <c r="J1" s="52"/>
      <c r="K1" s="52"/>
      <c r="L1" s="52"/>
      <c r="M1" s="52"/>
      <c r="N1" s="52"/>
      <c r="O1" s="52"/>
      <c r="P1" s="52"/>
      <c r="Q1" s="52"/>
      <c r="R1" s="52"/>
      <c r="S1" s="52"/>
      <c r="T1" s="52"/>
      <c r="U1" s="52"/>
      <c r="V1" s="52"/>
      <c r="W1" s="52"/>
      <c r="X1" s="52"/>
      <c r="Y1" s="52"/>
      <c r="Z1" s="52"/>
      <c r="AA1" s="148" t="s">
        <v>106</v>
      </c>
      <c r="AB1" s="149"/>
      <c r="AC1" s="150"/>
      <c r="AE1" s="54"/>
      <c r="AF1" s="54"/>
      <c r="AG1" s="54"/>
      <c r="AH1" s="54"/>
      <c r="AI1" s="54"/>
      <c r="AJ1" s="54"/>
      <c r="AK1" s="54"/>
      <c r="AL1" s="54"/>
      <c r="AM1" s="54"/>
      <c r="AN1" s="54"/>
      <c r="AO1" s="54"/>
      <c r="AP1" s="54"/>
      <c r="AQ1" s="54"/>
      <c r="AR1" s="54"/>
      <c r="AS1" s="54"/>
    </row>
    <row r="2" spans="1:45" s="1" customFormat="1" ht="18" customHeight="1" x14ac:dyDescent="0.3">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0"/>
      <c r="AF2" s="10"/>
      <c r="AG2" s="10"/>
      <c r="AH2" s="10"/>
      <c r="AI2" s="10"/>
      <c r="AJ2" s="10"/>
      <c r="AK2" s="10"/>
      <c r="AL2" s="10"/>
      <c r="AM2" s="10"/>
      <c r="AN2" s="10"/>
      <c r="AO2" s="10"/>
      <c r="AP2" s="10"/>
      <c r="AQ2" s="10"/>
      <c r="AR2" s="10"/>
      <c r="AS2" s="10"/>
    </row>
    <row r="3" spans="1:45" s="34" customFormat="1" ht="30.75" customHeight="1" x14ac:dyDescent="0.2">
      <c r="A3" s="151" t="s">
        <v>34</v>
      </c>
      <c r="B3" s="152"/>
      <c r="C3" s="188" t="s">
        <v>101</v>
      </c>
      <c r="D3" s="288" t="s">
        <v>111</v>
      </c>
      <c r="E3" s="58"/>
      <c r="F3" s="58"/>
      <c r="G3" s="58"/>
      <c r="H3" s="55"/>
      <c r="I3" s="62"/>
      <c r="J3" s="56"/>
      <c r="K3" s="56"/>
      <c r="L3" s="56"/>
      <c r="M3" s="56"/>
      <c r="N3" s="56"/>
      <c r="O3" s="56"/>
      <c r="P3" s="56"/>
      <c r="Q3" s="56"/>
      <c r="R3" s="56"/>
      <c r="S3" s="56"/>
      <c r="T3" s="56"/>
      <c r="U3" s="63"/>
      <c r="V3" s="151" t="s">
        <v>139</v>
      </c>
      <c r="W3" s="157"/>
      <c r="X3" s="157"/>
      <c r="Y3" s="157"/>
      <c r="Z3" s="157"/>
      <c r="AA3" s="157"/>
      <c r="AB3" s="157"/>
      <c r="AC3" s="157"/>
      <c r="AE3" s="48"/>
      <c r="AF3" s="48"/>
      <c r="AG3" s="48"/>
      <c r="AH3" s="48"/>
      <c r="AI3" s="48"/>
      <c r="AJ3" s="48"/>
      <c r="AK3" s="48"/>
      <c r="AL3" s="48"/>
      <c r="AM3" s="48"/>
      <c r="AN3" s="48"/>
      <c r="AO3" s="48"/>
      <c r="AP3" s="48"/>
      <c r="AQ3" s="48"/>
      <c r="AR3" s="48"/>
      <c r="AS3" s="48"/>
    </row>
    <row r="4" spans="1:45" s="34" customFormat="1" ht="30.75" customHeight="1" x14ac:dyDescent="0.2">
      <c r="A4" s="145" t="s">
        <v>96</v>
      </c>
      <c r="B4" s="146"/>
      <c r="C4" s="189">
        <v>18</v>
      </c>
      <c r="D4" s="289" t="s">
        <v>112</v>
      </c>
      <c r="E4" s="47"/>
      <c r="F4" s="47"/>
      <c r="G4" s="47"/>
      <c r="H4" s="50"/>
      <c r="I4" s="61"/>
      <c r="J4" s="49"/>
      <c r="K4" s="49"/>
      <c r="L4" s="49"/>
      <c r="M4" s="49"/>
      <c r="N4" s="49"/>
      <c r="O4" s="49"/>
      <c r="P4" s="49"/>
      <c r="Q4" s="49"/>
      <c r="R4" s="49"/>
      <c r="S4" s="49"/>
      <c r="T4" s="49"/>
      <c r="U4" s="64"/>
      <c r="V4" s="145" t="s">
        <v>136</v>
      </c>
      <c r="W4" s="155"/>
      <c r="X4" s="156"/>
      <c r="Y4" s="187"/>
      <c r="Z4" s="187"/>
      <c r="AA4" s="187"/>
      <c r="AB4" s="187"/>
      <c r="AC4" s="187"/>
      <c r="AE4" s="48"/>
      <c r="AF4" s="48"/>
      <c r="AG4" s="48"/>
      <c r="AH4" s="48"/>
      <c r="AI4" s="48"/>
      <c r="AJ4" s="48"/>
      <c r="AK4" s="48"/>
      <c r="AL4" s="48"/>
      <c r="AM4" s="48"/>
      <c r="AN4" s="48"/>
      <c r="AO4" s="48"/>
      <c r="AP4" s="48"/>
      <c r="AQ4" s="48"/>
      <c r="AR4" s="48"/>
      <c r="AS4" s="48"/>
    </row>
    <row r="5" spans="1:45" s="34" customFormat="1" ht="30.75" customHeight="1" x14ac:dyDescent="0.2">
      <c r="A5" s="153" t="s">
        <v>98</v>
      </c>
      <c r="B5" s="154"/>
      <c r="C5" s="190" t="s">
        <v>99</v>
      </c>
      <c r="D5" s="290" t="s">
        <v>143</v>
      </c>
      <c r="E5" s="49"/>
      <c r="F5" s="49"/>
      <c r="G5" s="49"/>
      <c r="H5" s="50"/>
      <c r="I5" s="60"/>
      <c r="J5" s="49"/>
      <c r="K5" s="49"/>
      <c r="L5" s="49"/>
      <c r="M5" s="49"/>
      <c r="N5" s="49"/>
      <c r="O5" s="49"/>
      <c r="P5" s="49"/>
      <c r="Q5" s="49"/>
      <c r="R5" s="49"/>
      <c r="S5" s="49"/>
      <c r="T5" s="49"/>
      <c r="U5" s="64"/>
      <c r="V5" s="145" t="s">
        <v>137</v>
      </c>
      <c r="W5" s="155"/>
      <c r="X5" s="156"/>
      <c r="Y5" s="187"/>
      <c r="Z5" s="187"/>
      <c r="AA5" s="187"/>
      <c r="AB5" s="187"/>
      <c r="AC5" s="187"/>
      <c r="AE5" s="48"/>
      <c r="AF5" s="48"/>
      <c r="AG5" s="48"/>
      <c r="AH5" s="48"/>
      <c r="AI5" s="48"/>
      <c r="AJ5" s="48"/>
      <c r="AK5" s="48"/>
      <c r="AL5" s="48"/>
      <c r="AM5" s="48"/>
      <c r="AN5" s="48"/>
      <c r="AO5" s="48"/>
      <c r="AP5" s="48"/>
      <c r="AQ5" s="48"/>
      <c r="AR5" s="48"/>
      <c r="AS5" s="48"/>
    </row>
    <row r="6" spans="1:45" s="34" customFormat="1" ht="30.75" customHeight="1" x14ac:dyDescent="0.2">
      <c r="A6" s="153" t="s">
        <v>97</v>
      </c>
      <c r="B6" s="154"/>
      <c r="C6" s="191" t="s">
        <v>102</v>
      </c>
      <c r="D6" s="290" t="s">
        <v>113</v>
      </c>
      <c r="E6" s="49"/>
      <c r="F6" s="49"/>
      <c r="G6" s="49"/>
      <c r="H6" s="50"/>
      <c r="I6" s="60"/>
      <c r="J6" s="49"/>
      <c r="K6" s="49"/>
      <c r="L6" s="49"/>
      <c r="M6" s="49"/>
      <c r="N6" s="49"/>
      <c r="O6" s="49"/>
      <c r="P6" s="49"/>
      <c r="Q6" s="49"/>
      <c r="R6" s="49"/>
      <c r="S6" s="49"/>
      <c r="T6" s="49"/>
      <c r="U6" s="64"/>
      <c r="V6" s="70" t="s">
        <v>138</v>
      </c>
      <c r="W6" s="71"/>
      <c r="X6" s="72"/>
      <c r="Y6" s="187"/>
      <c r="Z6" s="187"/>
      <c r="AA6" s="187"/>
      <c r="AB6" s="187"/>
      <c r="AC6" s="187"/>
      <c r="AE6" s="48"/>
      <c r="AF6" s="48"/>
      <c r="AG6" s="48"/>
      <c r="AH6" s="48"/>
      <c r="AI6" s="48"/>
      <c r="AJ6" s="48"/>
      <c r="AK6" s="48"/>
      <c r="AL6" s="48"/>
      <c r="AM6" s="48"/>
      <c r="AN6" s="48"/>
      <c r="AO6" s="48"/>
      <c r="AP6" s="48"/>
      <c r="AQ6" s="48"/>
      <c r="AR6" s="48"/>
      <c r="AS6" s="48"/>
    </row>
    <row r="7" spans="1:45" s="34" customFormat="1" ht="30.75" customHeight="1" x14ac:dyDescent="0.2">
      <c r="A7" s="145" t="s">
        <v>140</v>
      </c>
      <c r="B7" s="146"/>
      <c r="C7" s="192" t="s">
        <v>100</v>
      </c>
      <c r="D7" s="289" t="s">
        <v>142</v>
      </c>
      <c r="E7" s="47"/>
      <c r="F7" s="47"/>
      <c r="G7" s="47"/>
      <c r="H7" s="50"/>
      <c r="I7" s="61"/>
      <c r="J7" s="49"/>
      <c r="K7" s="49"/>
      <c r="L7" s="49"/>
      <c r="M7" s="49"/>
      <c r="N7" s="49"/>
      <c r="O7" s="49"/>
      <c r="P7" s="49"/>
      <c r="Q7" s="49"/>
      <c r="R7" s="49"/>
      <c r="S7" s="49"/>
      <c r="T7" s="49"/>
      <c r="U7" s="112"/>
      <c r="V7" s="111"/>
      <c r="W7" s="49"/>
      <c r="X7" s="49"/>
      <c r="Y7" s="49"/>
      <c r="Z7" s="49"/>
      <c r="AA7" s="49"/>
      <c r="AB7" s="49"/>
      <c r="AC7" s="49"/>
      <c r="AE7" s="48"/>
      <c r="AF7" s="48"/>
      <c r="AG7" s="48"/>
      <c r="AH7" s="48"/>
      <c r="AI7" s="48"/>
      <c r="AJ7" s="48"/>
      <c r="AK7" s="48"/>
      <c r="AL7" s="48"/>
      <c r="AM7" s="48"/>
      <c r="AN7" s="48"/>
      <c r="AO7" s="48"/>
      <c r="AP7" s="48"/>
      <c r="AQ7" s="48"/>
      <c r="AR7" s="48"/>
      <c r="AS7" s="48"/>
    </row>
    <row r="8" spans="1:45" s="34" customFormat="1" ht="30.75" customHeight="1" x14ac:dyDescent="0.2">
      <c r="A8" s="147" t="s">
        <v>172</v>
      </c>
      <c r="B8" s="147"/>
      <c r="C8" s="192" t="s">
        <v>174</v>
      </c>
      <c r="D8" s="291" t="s">
        <v>173</v>
      </c>
      <c r="E8" s="65"/>
      <c r="F8" s="65"/>
      <c r="G8" s="65"/>
      <c r="H8" s="66"/>
      <c r="I8" s="67"/>
      <c r="J8" s="57"/>
      <c r="K8" s="57"/>
      <c r="L8" s="57"/>
      <c r="M8" s="57"/>
      <c r="N8" s="57"/>
      <c r="O8" s="57"/>
      <c r="P8" s="57"/>
      <c r="Q8" s="57"/>
      <c r="R8" s="57"/>
      <c r="S8" s="57"/>
      <c r="T8" s="57"/>
      <c r="U8" s="59"/>
      <c r="V8" s="113"/>
      <c r="W8" s="57"/>
      <c r="X8" s="57"/>
      <c r="Y8" s="57"/>
      <c r="Z8" s="57"/>
      <c r="AA8" s="57"/>
      <c r="AB8" s="57"/>
      <c r="AC8" s="57"/>
      <c r="AE8" s="48"/>
      <c r="AF8" s="48"/>
      <c r="AG8" s="48"/>
      <c r="AH8" s="48"/>
      <c r="AI8" s="48"/>
      <c r="AJ8" s="48"/>
      <c r="AK8" s="48"/>
      <c r="AL8" s="48"/>
      <c r="AM8" s="48"/>
      <c r="AN8" s="48"/>
      <c r="AO8" s="48"/>
      <c r="AP8" s="48"/>
      <c r="AQ8" s="48"/>
      <c r="AR8" s="48"/>
      <c r="AS8" s="48"/>
    </row>
    <row r="9" spans="1:45" s="7" customFormat="1" ht="18" customHeight="1" x14ac:dyDescent="0.3">
      <c r="A9" s="9"/>
      <c r="B9" s="9"/>
      <c r="C9" s="9"/>
      <c r="D9" s="9"/>
      <c r="E9" s="9"/>
      <c r="F9" s="9"/>
      <c r="G9" s="9"/>
      <c r="H9" s="9"/>
      <c r="I9" s="9"/>
      <c r="J9" s="9"/>
      <c r="K9" s="9"/>
      <c r="L9" s="9"/>
      <c r="M9" s="9"/>
      <c r="N9" s="9"/>
      <c r="O9" s="9"/>
      <c r="P9" s="9"/>
      <c r="Q9" s="9"/>
      <c r="R9" s="9"/>
      <c r="S9" s="9"/>
      <c r="T9" s="9"/>
      <c r="U9" s="9"/>
      <c r="V9" s="9"/>
      <c r="W9" s="9"/>
      <c r="X9" s="9"/>
      <c r="Y9" s="9"/>
      <c r="Z9" s="9"/>
      <c r="AA9" s="9"/>
      <c r="AB9" s="9"/>
      <c r="AC9" s="9"/>
      <c r="AD9" s="1"/>
      <c r="AE9" s="8"/>
      <c r="AF9" s="8"/>
      <c r="AG9" s="8"/>
      <c r="AH9" s="8"/>
      <c r="AI9" s="8"/>
      <c r="AJ9" s="8"/>
      <c r="AK9" s="8"/>
      <c r="AL9" s="8"/>
      <c r="AM9" s="8"/>
      <c r="AN9" s="8"/>
      <c r="AO9" s="8"/>
      <c r="AP9" s="8"/>
      <c r="AQ9" s="8"/>
      <c r="AR9" s="8"/>
      <c r="AS9" s="8"/>
    </row>
    <row r="10" spans="1:45" s="2" customFormat="1" ht="25.5" customHeight="1" x14ac:dyDescent="0.35">
      <c r="A10" s="167"/>
      <c r="B10" s="167"/>
      <c r="C10" s="167"/>
      <c r="D10" s="167"/>
      <c r="E10" s="167"/>
      <c r="F10" s="167"/>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E10" s="16"/>
      <c r="AF10" s="16"/>
      <c r="AG10" s="16"/>
      <c r="AH10" s="16"/>
      <c r="AI10" s="16"/>
      <c r="AJ10" s="16"/>
      <c r="AK10" s="16"/>
      <c r="AL10" s="16"/>
      <c r="AM10" s="16"/>
      <c r="AN10" s="16"/>
      <c r="AO10" s="16"/>
      <c r="AP10" s="16"/>
      <c r="AQ10" s="16"/>
      <c r="AR10" s="16"/>
      <c r="AS10" s="16"/>
    </row>
    <row r="11" spans="1:45" s="7" customFormat="1" ht="18" customHeight="1" thickBot="1" x14ac:dyDescent="0.3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1"/>
      <c r="AE11" s="8"/>
      <c r="AF11" s="8"/>
      <c r="AG11" s="8"/>
      <c r="AH11" s="8"/>
      <c r="AI11" s="8"/>
      <c r="AJ11" s="8"/>
      <c r="AK11" s="8"/>
      <c r="AL11" s="8"/>
      <c r="AM11" s="8"/>
      <c r="AN11" s="8"/>
      <c r="AO11" s="8"/>
      <c r="AP11" s="8"/>
      <c r="AQ11" s="8"/>
      <c r="AR11" s="8"/>
      <c r="AS11" s="8"/>
    </row>
    <row r="12" spans="1:45" s="33" customFormat="1" ht="24.2" customHeight="1" x14ac:dyDescent="0.3">
      <c r="A12" s="270" t="s">
        <v>18</v>
      </c>
      <c r="B12" s="270"/>
      <c r="C12" s="270"/>
      <c r="D12" s="270"/>
      <c r="E12" s="270"/>
      <c r="F12" s="270"/>
      <c r="G12" s="270"/>
      <c r="H12" s="270"/>
      <c r="I12" s="270"/>
      <c r="J12" s="270"/>
      <c r="K12" s="270"/>
      <c r="L12" s="270" t="s">
        <v>31</v>
      </c>
      <c r="M12" s="270"/>
      <c r="N12" s="270"/>
      <c r="O12" s="270"/>
      <c r="P12" s="270"/>
      <c r="Q12" s="270"/>
      <c r="R12" s="270"/>
      <c r="S12" s="270"/>
      <c r="T12" s="271" t="s">
        <v>30</v>
      </c>
      <c r="U12" s="272"/>
      <c r="V12" s="273"/>
      <c r="W12" s="271" t="s">
        <v>29</v>
      </c>
      <c r="X12" s="272"/>
      <c r="Y12" s="272"/>
      <c r="Z12" s="272"/>
      <c r="AA12" s="272"/>
      <c r="AB12" s="273"/>
      <c r="AC12" s="274" t="s">
        <v>6</v>
      </c>
      <c r="AD12" s="31"/>
      <c r="AE12" s="32"/>
    </row>
    <row r="13" spans="1:45" s="29" customFormat="1" ht="72" customHeight="1" thickBot="1" x14ac:dyDescent="0.25">
      <c r="A13" s="260" t="s">
        <v>28</v>
      </c>
      <c r="B13" s="260" t="s">
        <v>144</v>
      </c>
      <c r="C13" s="260" t="s">
        <v>169</v>
      </c>
      <c r="D13" s="260" t="s">
        <v>193</v>
      </c>
      <c r="E13" s="260" t="s">
        <v>194</v>
      </c>
      <c r="F13" s="260" t="s">
        <v>195</v>
      </c>
      <c r="G13" s="260" t="s">
        <v>196</v>
      </c>
      <c r="H13" s="260" t="s">
        <v>185</v>
      </c>
      <c r="I13" s="260" t="s">
        <v>13</v>
      </c>
      <c r="J13" s="260" t="s">
        <v>197</v>
      </c>
      <c r="K13" s="260" t="s">
        <v>198</v>
      </c>
      <c r="L13" s="260" t="s">
        <v>187</v>
      </c>
      <c r="M13" s="260" t="s">
        <v>199</v>
      </c>
      <c r="N13" s="260" t="s">
        <v>189</v>
      </c>
      <c r="O13" s="260" t="s">
        <v>12</v>
      </c>
      <c r="P13" s="260" t="s">
        <v>11</v>
      </c>
      <c r="Q13" s="260" t="s">
        <v>10</v>
      </c>
      <c r="R13" s="260" t="s">
        <v>9</v>
      </c>
      <c r="S13" s="260" t="s">
        <v>27</v>
      </c>
      <c r="T13" s="260" t="s">
        <v>26</v>
      </c>
      <c r="U13" s="260" t="s">
        <v>25</v>
      </c>
      <c r="V13" s="260" t="s">
        <v>24</v>
      </c>
      <c r="W13" s="264" t="s">
        <v>68</v>
      </c>
      <c r="X13" s="264" t="s">
        <v>23</v>
      </c>
      <c r="Y13" s="264" t="s">
        <v>22</v>
      </c>
      <c r="Z13" s="264" t="s">
        <v>21</v>
      </c>
      <c r="AA13" s="264" t="s">
        <v>20</v>
      </c>
      <c r="AB13" s="264" t="s">
        <v>19</v>
      </c>
      <c r="AC13" s="275"/>
    </row>
    <row r="14" spans="1:45" s="23" customFormat="1" ht="38.25" customHeight="1" x14ac:dyDescent="0.2">
      <c r="A14" s="261">
        <f t="shared" ref="A14:A53" si="0">ROW(A14)-ROW($A$13)</f>
        <v>1</v>
      </c>
      <c r="B14" s="261" t="str">
        <f t="shared" ref="B14:B53" si="1">$C$3&amp;"."&amp;$C$4&amp;"."&amp;$A14&amp;"."&amp;$C$6&amp;"."&amp;$C$7</f>
        <v>EGSC.18.1.IR.AGRN08</v>
      </c>
      <c r="C14" s="193" t="s">
        <v>120</v>
      </c>
      <c r="D14" s="193"/>
      <c r="E14" s="193"/>
      <c r="F14" s="193"/>
      <c r="G14" s="194" t="s">
        <v>114</v>
      </c>
      <c r="H14" s="195" t="s">
        <v>160</v>
      </c>
      <c r="I14" s="195" t="s">
        <v>161</v>
      </c>
      <c r="J14" s="195" t="s">
        <v>162</v>
      </c>
      <c r="K14" s="195" t="s">
        <v>163</v>
      </c>
      <c r="L14" s="195" t="s">
        <v>165</v>
      </c>
      <c r="M14" s="196">
        <v>345678</v>
      </c>
      <c r="N14" s="196">
        <v>346678</v>
      </c>
      <c r="O14" s="196">
        <v>1001010</v>
      </c>
      <c r="P14" s="196">
        <v>1001015</v>
      </c>
      <c r="Q14" s="195"/>
      <c r="R14" s="195"/>
      <c r="S14" s="197"/>
      <c r="T14" s="198" t="s">
        <v>116</v>
      </c>
      <c r="U14" s="198" t="str">
        <f>IFERROR(INDEX(Assumptions_GEN!$B$69:$B$93,MATCH(T14,Assumptions_GEN!$B$41:$B$65,0)),"")</f>
        <v/>
      </c>
      <c r="V14" s="195">
        <v>10</v>
      </c>
      <c r="W14" s="199"/>
      <c r="X14" s="268">
        <f>W14*V14</f>
        <v>0</v>
      </c>
      <c r="Y14" s="204">
        <v>0.1</v>
      </c>
      <c r="Z14" s="204">
        <v>0.1</v>
      </c>
      <c r="AA14" s="204">
        <v>0.04</v>
      </c>
      <c r="AB14" s="265">
        <f t="shared" ref="AB14:AB53" si="2">SUM(X14*(1+Y14))*((1+Z14)*(1+AA14))</f>
        <v>0</v>
      </c>
      <c r="AC14" s="206"/>
    </row>
    <row r="15" spans="1:45" s="23" customFormat="1" ht="38.25" customHeight="1" x14ac:dyDescent="0.2">
      <c r="A15" s="262">
        <f t="shared" si="0"/>
        <v>2</v>
      </c>
      <c r="B15" s="262" t="str">
        <f t="shared" si="1"/>
        <v>EGSC.18.2.IR.AGRN08</v>
      </c>
      <c r="C15" s="194" t="s">
        <v>120</v>
      </c>
      <c r="D15" s="194"/>
      <c r="E15" s="194"/>
      <c r="F15" s="194"/>
      <c r="G15" s="194" t="s">
        <v>114</v>
      </c>
      <c r="H15" s="200"/>
      <c r="I15" s="200"/>
      <c r="J15" s="200"/>
      <c r="K15" s="200"/>
      <c r="L15" s="200"/>
      <c r="M15" s="201"/>
      <c r="N15" s="201"/>
      <c r="O15" s="201"/>
      <c r="P15" s="201"/>
      <c r="Q15" s="200"/>
      <c r="R15" s="200"/>
      <c r="S15" s="202"/>
      <c r="T15" s="198" t="s">
        <v>116</v>
      </c>
      <c r="U15" s="198" t="str">
        <f>IFERROR(INDEX(Assumptions_GEN!$B$69:$B$93,MATCH(T15,Assumptions_GEN!$B$41:$B$65,0)),"")</f>
        <v/>
      </c>
      <c r="V15" s="200"/>
      <c r="W15" s="203"/>
      <c r="X15" s="269">
        <f t="shared" ref="X15:X53" si="3">W15*V15</f>
        <v>0</v>
      </c>
      <c r="Y15" s="205"/>
      <c r="Z15" s="205"/>
      <c r="AA15" s="205"/>
      <c r="AB15" s="266">
        <f t="shared" si="2"/>
        <v>0</v>
      </c>
      <c r="AC15" s="206"/>
    </row>
    <row r="16" spans="1:45" s="23" customFormat="1" ht="38.25" customHeight="1" x14ac:dyDescent="0.2">
      <c r="A16" s="262">
        <f t="shared" si="0"/>
        <v>3</v>
      </c>
      <c r="B16" s="262" t="str">
        <f t="shared" si="1"/>
        <v>EGSC.18.3.IR.AGRN08</v>
      </c>
      <c r="C16" s="194" t="s">
        <v>120</v>
      </c>
      <c r="D16" s="194"/>
      <c r="E16" s="194"/>
      <c r="F16" s="194"/>
      <c r="G16" s="194" t="s">
        <v>114</v>
      </c>
      <c r="H16" s="200"/>
      <c r="I16" s="200"/>
      <c r="J16" s="200"/>
      <c r="K16" s="200"/>
      <c r="L16" s="200"/>
      <c r="M16" s="201"/>
      <c r="N16" s="201"/>
      <c r="O16" s="201"/>
      <c r="P16" s="201"/>
      <c r="Q16" s="200"/>
      <c r="R16" s="200"/>
      <c r="S16" s="202"/>
      <c r="T16" s="198" t="s">
        <v>116</v>
      </c>
      <c r="U16" s="198" t="str">
        <f>IFERROR(INDEX(Assumptions_GEN!$B$69:$B$93,MATCH(T16,Assumptions_GEN!$B$41:$B$65,0)),"")</f>
        <v/>
      </c>
      <c r="V16" s="200"/>
      <c r="W16" s="203"/>
      <c r="X16" s="269">
        <f t="shared" si="3"/>
        <v>0</v>
      </c>
      <c r="Y16" s="205"/>
      <c r="Z16" s="205"/>
      <c r="AA16" s="205"/>
      <c r="AB16" s="266">
        <f t="shared" si="2"/>
        <v>0</v>
      </c>
      <c r="AC16" s="206"/>
    </row>
    <row r="17" spans="1:29" s="23" customFormat="1" ht="38.25" customHeight="1" x14ac:dyDescent="0.2">
      <c r="A17" s="262">
        <f t="shared" si="0"/>
        <v>4</v>
      </c>
      <c r="B17" s="262" t="str">
        <f t="shared" si="1"/>
        <v>EGSC.18.4.IR.AGRN08</v>
      </c>
      <c r="C17" s="194" t="s">
        <v>120</v>
      </c>
      <c r="D17" s="194"/>
      <c r="E17" s="194"/>
      <c r="F17" s="194"/>
      <c r="G17" s="194" t="s">
        <v>114</v>
      </c>
      <c r="H17" s="200"/>
      <c r="I17" s="200"/>
      <c r="J17" s="200"/>
      <c r="K17" s="200"/>
      <c r="L17" s="200"/>
      <c r="M17" s="201"/>
      <c r="N17" s="201"/>
      <c r="O17" s="201"/>
      <c r="P17" s="201"/>
      <c r="Q17" s="200"/>
      <c r="R17" s="200"/>
      <c r="S17" s="202"/>
      <c r="T17" s="198" t="s">
        <v>116</v>
      </c>
      <c r="U17" s="198" t="str">
        <f>IFERROR(INDEX(Assumptions_GEN!$B$69:$B$93,MATCH(T17,Assumptions_GEN!$B$41:$B$65,0)),"")</f>
        <v/>
      </c>
      <c r="V17" s="200"/>
      <c r="W17" s="203"/>
      <c r="X17" s="269">
        <f t="shared" si="3"/>
        <v>0</v>
      </c>
      <c r="Y17" s="205"/>
      <c r="Z17" s="205"/>
      <c r="AA17" s="205"/>
      <c r="AB17" s="266">
        <f t="shared" si="2"/>
        <v>0</v>
      </c>
      <c r="AC17" s="206"/>
    </row>
    <row r="18" spans="1:29" s="23" customFormat="1" ht="38.25" customHeight="1" x14ac:dyDescent="0.2">
      <c r="A18" s="262">
        <f t="shared" si="0"/>
        <v>5</v>
      </c>
      <c r="B18" s="262" t="str">
        <f t="shared" si="1"/>
        <v>EGSC.18.5.IR.AGRN08</v>
      </c>
      <c r="C18" s="194" t="s">
        <v>120</v>
      </c>
      <c r="D18" s="194"/>
      <c r="E18" s="194"/>
      <c r="F18" s="194"/>
      <c r="G18" s="194" t="s">
        <v>114</v>
      </c>
      <c r="H18" s="200"/>
      <c r="I18" s="200"/>
      <c r="J18" s="200"/>
      <c r="K18" s="200"/>
      <c r="L18" s="200"/>
      <c r="M18" s="201"/>
      <c r="N18" s="201"/>
      <c r="O18" s="201"/>
      <c r="P18" s="201"/>
      <c r="Q18" s="200"/>
      <c r="R18" s="200"/>
      <c r="S18" s="202"/>
      <c r="T18" s="198" t="s">
        <v>116</v>
      </c>
      <c r="U18" s="198" t="str">
        <f>IFERROR(INDEX(Assumptions_GEN!$B$69:$B$93,MATCH(T18,Assumptions_GEN!$B$41:$B$65,0)),"")</f>
        <v/>
      </c>
      <c r="V18" s="200"/>
      <c r="W18" s="203"/>
      <c r="X18" s="269">
        <f t="shared" si="3"/>
        <v>0</v>
      </c>
      <c r="Y18" s="205"/>
      <c r="Z18" s="205"/>
      <c r="AA18" s="205"/>
      <c r="AB18" s="266">
        <f t="shared" si="2"/>
        <v>0</v>
      </c>
      <c r="AC18" s="206"/>
    </row>
    <row r="19" spans="1:29" s="23" customFormat="1" ht="38.25" customHeight="1" x14ac:dyDescent="0.2">
      <c r="A19" s="262">
        <f t="shared" si="0"/>
        <v>6</v>
      </c>
      <c r="B19" s="262" t="str">
        <f t="shared" si="1"/>
        <v>EGSC.18.6.IR.AGRN08</v>
      </c>
      <c r="C19" s="194" t="s">
        <v>120</v>
      </c>
      <c r="D19" s="194"/>
      <c r="E19" s="194"/>
      <c r="F19" s="194"/>
      <c r="G19" s="194" t="s">
        <v>114</v>
      </c>
      <c r="H19" s="200"/>
      <c r="I19" s="200"/>
      <c r="J19" s="200"/>
      <c r="K19" s="200"/>
      <c r="L19" s="200"/>
      <c r="M19" s="201"/>
      <c r="N19" s="201"/>
      <c r="O19" s="201"/>
      <c r="P19" s="201"/>
      <c r="Q19" s="200"/>
      <c r="R19" s="200"/>
      <c r="S19" s="202"/>
      <c r="T19" s="198" t="s">
        <v>116</v>
      </c>
      <c r="U19" s="198" t="str">
        <f>IFERROR(INDEX(Assumptions_GEN!$B$69:$B$93,MATCH(T19,Assumptions_GEN!$B$41:$B$65,0)),"")</f>
        <v/>
      </c>
      <c r="V19" s="200"/>
      <c r="W19" s="203"/>
      <c r="X19" s="269">
        <f t="shared" si="3"/>
        <v>0</v>
      </c>
      <c r="Y19" s="205"/>
      <c r="Z19" s="205"/>
      <c r="AA19" s="205"/>
      <c r="AB19" s="266">
        <f t="shared" si="2"/>
        <v>0</v>
      </c>
      <c r="AC19" s="206"/>
    </row>
    <row r="20" spans="1:29" s="23" customFormat="1" ht="38.25" customHeight="1" x14ac:dyDescent="0.2">
      <c r="A20" s="262">
        <f t="shared" si="0"/>
        <v>7</v>
      </c>
      <c r="B20" s="262" t="str">
        <f t="shared" si="1"/>
        <v>EGSC.18.7.IR.AGRN08</v>
      </c>
      <c r="C20" s="194" t="s">
        <v>120</v>
      </c>
      <c r="D20" s="194"/>
      <c r="E20" s="194"/>
      <c r="F20" s="194"/>
      <c r="G20" s="194" t="s">
        <v>114</v>
      </c>
      <c r="H20" s="200"/>
      <c r="I20" s="200"/>
      <c r="J20" s="200"/>
      <c r="K20" s="200"/>
      <c r="L20" s="200"/>
      <c r="M20" s="201"/>
      <c r="N20" s="201"/>
      <c r="O20" s="201"/>
      <c r="P20" s="201"/>
      <c r="Q20" s="200"/>
      <c r="R20" s="200"/>
      <c r="S20" s="202"/>
      <c r="T20" s="198" t="s">
        <v>116</v>
      </c>
      <c r="U20" s="198" t="str">
        <f>IFERROR(INDEX(Assumptions_GEN!$B$69:$B$93,MATCH(T20,Assumptions_GEN!$B$41:$B$65,0)),"")</f>
        <v/>
      </c>
      <c r="V20" s="200"/>
      <c r="W20" s="203"/>
      <c r="X20" s="269">
        <f t="shared" si="3"/>
        <v>0</v>
      </c>
      <c r="Y20" s="205"/>
      <c r="Z20" s="205"/>
      <c r="AA20" s="205"/>
      <c r="AB20" s="266">
        <f t="shared" si="2"/>
        <v>0</v>
      </c>
      <c r="AC20" s="206"/>
    </row>
    <row r="21" spans="1:29" s="23" customFormat="1" ht="38.25" customHeight="1" x14ac:dyDescent="0.2">
      <c r="A21" s="262">
        <f t="shared" si="0"/>
        <v>8</v>
      </c>
      <c r="B21" s="262" t="str">
        <f t="shared" si="1"/>
        <v>EGSC.18.8.IR.AGRN08</v>
      </c>
      <c r="C21" s="194" t="s">
        <v>120</v>
      </c>
      <c r="D21" s="194"/>
      <c r="E21" s="194"/>
      <c r="F21" s="194"/>
      <c r="G21" s="194" t="s">
        <v>114</v>
      </c>
      <c r="H21" s="200"/>
      <c r="I21" s="200"/>
      <c r="J21" s="200"/>
      <c r="K21" s="200"/>
      <c r="L21" s="200"/>
      <c r="M21" s="201"/>
      <c r="N21" s="201"/>
      <c r="O21" s="201"/>
      <c r="P21" s="201"/>
      <c r="Q21" s="200"/>
      <c r="R21" s="200"/>
      <c r="S21" s="202"/>
      <c r="T21" s="198" t="s">
        <v>116</v>
      </c>
      <c r="U21" s="198" t="str">
        <f>IFERROR(INDEX(Assumptions_GEN!$B$69:$B$93,MATCH(T21,Assumptions_GEN!$B$41:$B$65,0)),"")</f>
        <v/>
      </c>
      <c r="V21" s="200"/>
      <c r="W21" s="203"/>
      <c r="X21" s="269">
        <f t="shared" si="3"/>
        <v>0</v>
      </c>
      <c r="Y21" s="205"/>
      <c r="Z21" s="205"/>
      <c r="AA21" s="205"/>
      <c r="AB21" s="266">
        <f t="shared" si="2"/>
        <v>0</v>
      </c>
      <c r="AC21" s="206"/>
    </row>
    <row r="22" spans="1:29" s="23" customFormat="1" ht="38.25" customHeight="1" x14ac:dyDescent="0.2">
      <c r="A22" s="262">
        <f t="shared" si="0"/>
        <v>9</v>
      </c>
      <c r="B22" s="262" t="str">
        <f t="shared" si="1"/>
        <v>EGSC.18.9.IR.AGRN08</v>
      </c>
      <c r="C22" s="194" t="s">
        <v>120</v>
      </c>
      <c r="D22" s="194"/>
      <c r="E22" s="194"/>
      <c r="F22" s="194"/>
      <c r="G22" s="194" t="s">
        <v>114</v>
      </c>
      <c r="H22" s="200"/>
      <c r="I22" s="200"/>
      <c r="J22" s="200"/>
      <c r="K22" s="200"/>
      <c r="L22" s="200"/>
      <c r="M22" s="201"/>
      <c r="N22" s="201"/>
      <c r="O22" s="201"/>
      <c r="P22" s="201"/>
      <c r="Q22" s="200"/>
      <c r="R22" s="200"/>
      <c r="S22" s="202"/>
      <c r="T22" s="198" t="s">
        <v>116</v>
      </c>
      <c r="U22" s="198" t="str">
        <f>IFERROR(INDEX(Assumptions_GEN!$B$69:$B$93,MATCH(T22,Assumptions_GEN!$B$41:$B$65,0)),"")</f>
        <v/>
      </c>
      <c r="V22" s="200"/>
      <c r="W22" s="203"/>
      <c r="X22" s="269">
        <f t="shared" si="3"/>
        <v>0</v>
      </c>
      <c r="Y22" s="205"/>
      <c r="Z22" s="205"/>
      <c r="AA22" s="205"/>
      <c r="AB22" s="266">
        <f t="shared" si="2"/>
        <v>0</v>
      </c>
      <c r="AC22" s="206"/>
    </row>
    <row r="23" spans="1:29" s="23" customFormat="1" ht="38.25" customHeight="1" x14ac:dyDescent="0.2">
      <c r="A23" s="262">
        <f t="shared" si="0"/>
        <v>10</v>
      </c>
      <c r="B23" s="262" t="str">
        <f t="shared" si="1"/>
        <v>EGSC.18.10.IR.AGRN08</v>
      </c>
      <c r="C23" s="194" t="s">
        <v>120</v>
      </c>
      <c r="D23" s="194"/>
      <c r="E23" s="194"/>
      <c r="F23" s="194"/>
      <c r="G23" s="194" t="s">
        <v>114</v>
      </c>
      <c r="H23" s="200"/>
      <c r="I23" s="200"/>
      <c r="J23" s="200"/>
      <c r="K23" s="200"/>
      <c r="L23" s="200"/>
      <c r="M23" s="201"/>
      <c r="N23" s="201"/>
      <c r="O23" s="201"/>
      <c r="P23" s="201"/>
      <c r="Q23" s="200"/>
      <c r="R23" s="200"/>
      <c r="S23" s="202"/>
      <c r="T23" s="198" t="s">
        <v>116</v>
      </c>
      <c r="U23" s="198" t="str">
        <f>IFERROR(INDEX(Assumptions_GEN!$B$69:$B$93,MATCH(T23,Assumptions_GEN!$B$41:$B$65,0)),"")</f>
        <v/>
      </c>
      <c r="V23" s="200"/>
      <c r="W23" s="203"/>
      <c r="X23" s="269">
        <f t="shared" si="3"/>
        <v>0</v>
      </c>
      <c r="Y23" s="205"/>
      <c r="Z23" s="205"/>
      <c r="AA23" s="205"/>
      <c r="AB23" s="266">
        <f t="shared" si="2"/>
        <v>0</v>
      </c>
      <c r="AC23" s="206"/>
    </row>
    <row r="24" spans="1:29" s="23" customFormat="1" ht="38.25" customHeight="1" x14ac:dyDescent="0.2">
      <c r="A24" s="262">
        <f t="shared" si="0"/>
        <v>11</v>
      </c>
      <c r="B24" s="262" t="str">
        <f t="shared" si="1"/>
        <v>EGSC.18.11.IR.AGRN08</v>
      </c>
      <c r="C24" s="194" t="s">
        <v>120</v>
      </c>
      <c r="D24" s="194"/>
      <c r="E24" s="194"/>
      <c r="F24" s="194"/>
      <c r="G24" s="194" t="s">
        <v>114</v>
      </c>
      <c r="H24" s="200"/>
      <c r="I24" s="200"/>
      <c r="J24" s="200"/>
      <c r="K24" s="200"/>
      <c r="L24" s="200"/>
      <c r="M24" s="201"/>
      <c r="N24" s="201"/>
      <c r="O24" s="201"/>
      <c r="P24" s="201"/>
      <c r="Q24" s="200"/>
      <c r="R24" s="200"/>
      <c r="S24" s="202"/>
      <c r="T24" s="198" t="s">
        <v>116</v>
      </c>
      <c r="U24" s="198" t="str">
        <f>IFERROR(INDEX(Assumptions_GEN!$B$69:$B$93,MATCH(T24,Assumptions_GEN!$B$41:$B$65,0)),"")</f>
        <v/>
      </c>
      <c r="V24" s="200"/>
      <c r="W24" s="203"/>
      <c r="X24" s="269">
        <f>W24*V24</f>
        <v>0</v>
      </c>
      <c r="Y24" s="205"/>
      <c r="Z24" s="205"/>
      <c r="AA24" s="205"/>
      <c r="AB24" s="266">
        <f>SUM(X24*(1+Y24))*((1+Z24)*(1+AA24))</f>
        <v>0</v>
      </c>
      <c r="AC24" s="206"/>
    </row>
    <row r="25" spans="1:29" s="23" customFormat="1" ht="38.25" customHeight="1" x14ac:dyDescent="0.2">
      <c r="A25" s="262">
        <f t="shared" si="0"/>
        <v>12</v>
      </c>
      <c r="B25" s="262" t="str">
        <f t="shared" si="1"/>
        <v>EGSC.18.12.IR.AGRN08</v>
      </c>
      <c r="C25" s="194" t="s">
        <v>120</v>
      </c>
      <c r="D25" s="194"/>
      <c r="E25" s="194"/>
      <c r="F25" s="194"/>
      <c r="G25" s="194" t="s">
        <v>114</v>
      </c>
      <c r="H25" s="200"/>
      <c r="I25" s="200"/>
      <c r="J25" s="200"/>
      <c r="K25" s="200"/>
      <c r="L25" s="200"/>
      <c r="M25" s="201"/>
      <c r="N25" s="201"/>
      <c r="O25" s="201"/>
      <c r="P25" s="201"/>
      <c r="Q25" s="200"/>
      <c r="R25" s="200"/>
      <c r="S25" s="202"/>
      <c r="T25" s="198" t="s">
        <v>116</v>
      </c>
      <c r="U25" s="198" t="str">
        <f>IFERROR(INDEX(Assumptions_GEN!$B$69:$B$93,MATCH(T25,Assumptions_GEN!$B$41:$B$65,0)),"")</f>
        <v/>
      </c>
      <c r="V25" s="200"/>
      <c r="W25" s="203"/>
      <c r="X25" s="269">
        <f t="shared" si="3"/>
        <v>0</v>
      </c>
      <c r="Y25" s="205"/>
      <c r="Z25" s="205"/>
      <c r="AA25" s="205"/>
      <c r="AB25" s="266">
        <f t="shared" si="2"/>
        <v>0</v>
      </c>
      <c r="AC25" s="206"/>
    </row>
    <row r="26" spans="1:29" s="23" customFormat="1" ht="38.25" customHeight="1" x14ac:dyDescent="0.2">
      <c r="A26" s="262">
        <f t="shared" si="0"/>
        <v>13</v>
      </c>
      <c r="B26" s="262" t="str">
        <f t="shared" si="1"/>
        <v>EGSC.18.13.IR.AGRN08</v>
      </c>
      <c r="C26" s="194" t="s">
        <v>120</v>
      </c>
      <c r="D26" s="194"/>
      <c r="E26" s="194"/>
      <c r="F26" s="194"/>
      <c r="G26" s="194" t="s">
        <v>114</v>
      </c>
      <c r="H26" s="200"/>
      <c r="I26" s="200"/>
      <c r="J26" s="200"/>
      <c r="K26" s="200"/>
      <c r="L26" s="200"/>
      <c r="M26" s="201"/>
      <c r="N26" s="201"/>
      <c r="O26" s="201"/>
      <c r="P26" s="201"/>
      <c r="Q26" s="200"/>
      <c r="R26" s="200"/>
      <c r="S26" s="202"/>
      <c r="T26" s="198" t="s">
        <v>116</v>
      </c>
      <c r="U26" s="198" t="str">
        <f>IFERROR(INDEX(Assumptions_GEN!$B$69:$B$93,MATCH(T26,Assumptions_GEN!$B$41:$B$65,0)),"")</f>
        <v/>
      </c>
      <c r="V26" s="200"/>
      <c r="W26" s="203"/>
      <c r="X26" s="269">
        <f t="shared" si="3"/>
        <v>0</v>
      </c>
      <c r="Y26" s="205"/>
      <c r="Z26" s="205"/>
      <c r="AA26" s="205"/>
      <c r="AB26" s="266">
        <f t="shared" si="2"/>
        <v>0</v>
      </c>
      <c r="AC26" s="206"/>
    </row>
    <row r="27" spans="1:29" s="23" customFormat="1" ht="38.25" customHeight="1" x14ac:dyDescent="0.2">
      <c r="A27" s="262">
        <f t="shared" si="0"/>
        <v>14</v>
      </c>
      <c r="B27" s="262" t="str">
        <f t="shared" si="1"/>
        <v>EGSC.18.14.IR.AGRN08</v>
      </c>
      <c r="C27" s="194" t="s">
        <v>120</v>
      </c>
      <c r="D27" s="194"/>
      <c r="E27" s="194"/>
      <c r="F27" s="194"/>
      <c r="G27" s="194" t="s">
        <v>114</v>
      </c>
      <c r="H27" s="200"/>
      <c r="I27" s="200"/>
      <c r="J27" s="200"/>
      <c r="K27" s="200"/>
      <c r="L27" s="200"/>
      <c r="M27" s="201"/>
      <c r="N27" s="201"/>
      <c r="O27" s="201"/>
      <c r="P27" s="201"/>
      <c r="Q27" s="200"/>
      <c r="R27" s="200"/>
      <c r="S27" s="202"/>
      <c r="T27" s="198" t="s">
        <v>116</v>
      </c>
      <c r="U27" s="198" t="str">
        <f>IFERROR(INDEX(Assumptions_GEN!$B$69:$B$93,MATCH(T27,Assumptions_GEN!$B$41:$B$65,0)),"")</f>
        <v/>
      </c>
      <c r="V27" s="200"/>
      <c r="W27" s="203"/>
      <c r="X27" s="269">
        <f t="shared" si="3"/>
        <v>0</v>
      </c>
      <c r="Y27" s="205"/>
      <c r="Z27" s="205"/>
      <c r="AA27" s="205"/>
      <c r="AB27" s="266">
        <f t="shared" si="2"/>
        <v>0</v>
      </c>
      <c r="AC27" s="206"/>
    </row>
    <row r="28" spans="1:29" s="23" customFormat="1" ht="38.25" customHeight="1" x14ac:dyDescent="0.2">
      <c r="A28" s="262">
        <f t="shared" si="0"/>
        <v>15</v>
      </c>
      <c r="B28" s="262" t="str">
        <f t="shared" si="1"/>
        <v>EGSC.18.15.IR.AGRN08</v>
      </c>
      <c r="C28" s="194" t="s">
        <v>120</v>
      </c>
      <c r="D28" s="194"/>
      <c r="E28" s="194"/>
      <c r="F28" s="194"/>
      <c r="G28" s="194" t="s">
        <v>114</v>
      </c>
      <c r="H28" s="200"/>
      <c r="I28" s="200"/>
      <c r="J28" s="200"/>
      <c r="K28" s="200"/>
      <c r="L28" s="200"/>
      <c r="M28" s="201"/>
      <c r="N28" s="201"/>
      <c r="O28" s="201"/>
      <c r="P28" s="201"/>
      <c r="Q28" s="200"/>
      <c r="R28" s="200"/>
      <c r="S28" s="202"/>
      <c r="T28" s="198" t="s">
        <v>116</v>
      </c>
      <c r="U28" s="198" t="str">
        <f>IFERROR(INDEX(Assumptions_GEN!$B$69:$B$93,MATCH(T28,Assumptions_GEN!$B$41:$B$65,0)),"")</f>
        <v/>
      </c>
      <c r="V28" s="200"/>
      <c r="W28" s="203"/>
      <c r="X28" s="269">
        <f t="shared" si="3"/>
        <v>0</v>
      </c>
      <c r="Y28" s="205"/>
      <c r="Z28" s="205"/>
      <c r="AA28" s="205"/>
      <c r="AB28" s="266">
        <f t="shared" si="2"/>
        <v>0</v>
      </c>
      <c r="AC28" s="206"/>
    </row>
    <row r="29" spans="1:29" s="23" customFormat="1" ht="38.25" customHeight="1" x14ac:dyDescent="0.2">
      <c r="A29" s="262">
        <f t="shared" si="0"/>
        <v>16</v>
      </c>
      <c r="B29" s="262" t="str">
        <f t="shared" si="1"/>
        <v>EGSC.18.16.IR.AGRN08</v>
      </c>
      <c r="C29" s="194" t="s">
        <v>120</v>
      </c>
      <c r="D29" s="194"/>
      <c r="E29" s="194"/>
      <c r="F29" s="194"/>
      <c r="G29" s="194" t="s">
        <v>114</v>
      </c>
      <c r="H29" s="200"/>
      <c r="I29" s="200"/>
      <c r="J29" s="200"/>
      <c r="K29" s="200"/>
      <c r="L29" s="200"/>
      <c r="M29" s="201"/>
      <c r="N29" s="201"/>
      <c r="O29" s="201"/>
      <c r="P29" s="201"/>
      <c r="Q29" s="200"/>
      <c r="R29" s="200"/>
      <c r="S29" s="202"/>
      <c r="T29" s="198" t="s">
        <v>116</v>
      </c>
      <c r="U29" s="198" t="str">
        <f>IFERROR(INDEX(Assumptions_GEN!$B$69:$B$93,MATCH(T29,Assumptions_GEN!$B$41:$B$65,0)),"")</f>
        <v/>
      </c>
      <c r="V29" s="200"/>
      <c r="W29" s="203"/>
      <c r="X29" s="269">
        <f t="shared" si="3"/>
        <v>0</v>
      </c>
      <c r="Y29" s="205"/>
      <c r="Z29" s="205"/>
      <c r="AA29" s="205"/>
      <c r="AB29" s="266">
        <f t="shared" si="2"/>
        <v>0</v>
      </c>
      <c r="AC29" s="206"/>
    </row>
    <row r="30" spans="1:29" s="23" customFormat="1" ht="38.25" customHeight="1" x14ac:dyDescent="0.2">
      <c r="A30" s="262">
        <f t="shared" si="0"/>
        <v>17</v>
      </c>
      <c r="B30" s="262" t="str">
        <f t="shared" si="1"/>
        <v>EGSC.18.17.IR.AGRN08</v>
      </c>
      <c r="C30" s="194" t="s">
        <v>120</v>
      </c>
      <c r="D30" s="194"/>
      <c r="E30" s="194"/>
      <c r="F30" s="194"/>
      <c r="G30" s="194" t="s">
        <v>114</v>
      </c>
      <c r="H30" s="200"/>
      <c r="I30" s="200"/>
      <c r="J30" s="200"/>
      <c r="K30" s="200"/>
      <c r="L30" s="200"/>
      <c r="M30" s="201"/>
      <c r="N30" s="201"/>
      <c r="O30" s="201"/>
      <c r="P30" s="201"/>
      <c r="Q30" s="200"/>
      <c r="R30" s="200"/>
      <c r="S30" s="202"/>
      <c r="T30" s="198" t="s">
        <v>116</v>
      </c>
      <c r="U30" s="198" t="str">
        <f>IFERROR(INDEX(Assumptions_GEN!$B$69:$B$93,MATCH(T30,Assumptions_GEN!$B$41:$B$65,0)),"")</f>
        <v/>
      </c>
      <c r="V30" s="200"/>
      <c r="W30" s="203"/>
      <c r="X30" s="269">
        <f t="shared" si="3"/>
        <v>0</v>
      </c>
      <c r="Y30" s="205"/>
      <c r="Z30" s="205"/>
      <c r="AA30" s="205"/>
      <c r="AB30" s="266">
        <f t="shared" si="2"/>
        <v>0</v>
      </c>
      <c r="AC30" s="206"/>
    </row>
    <row r="31" spans="1:29" s="23" customFormat="1" ht="38.25" customHeight="1" x14ac:dyDescent="0.2">
      <c r="A31" s="262">
        <f t="shared" si="0"/>
        <v>18</v>
      </c>
      <c r="B31" s="262" t="str">
        <f t="shared" si="1"/>
        <v>EGSC.18.18.IR.AGRN08</v>
      </c>
      <c r="C31" s="194" t="s">
        <v>120</v>
      </c>
      <c r="D31" s="194"/>
      <c r="E31" s="194"/>
      <c r="F31" s="194"/>
      <c r="G31" s="194" t="s">
        <v>114</v>
      </c>
      <c r="H31" s="200"/>
      <c r="I31" s="200"/>
      <c r="J31" s="200"/>
      <c r="K31" s="200"/>
      <c r="L31" s="200"/>
      <c r="M31" s="201"/>
      <c r="N31" s="201"/>
      <c r="O31" s="201"/>
      <c r="P31" s="201"/>
      <c r="Q31" s="200"/>
      <c r="R31" s="200"/>
      <c r="S31" s="202"/>
      <c r="T31" s="198" t="s">
        <v>116</v>
      </c>
      <c r="U31" s="198" t="str">
        <f>IFERROR(INDEX(Assumptions_GEN!$B$69:$B$93,MATCH(T31,Assumptions_GEN!$B$41:$B$65,0)),"")</f>
        <v/>
      </c>
      <c r="V31" s="200"/>
      <c r="W31" s="203"/>
      <c r="X31" s="269">
        <f t="shared" si="3"/>
        <v>0</v>
      </c>
      <c r="Y31" s="205"/>
      <c r="Z31" s="205"/>
      <c r="AA31" s="205"/>
      <c r="AB31" s="266">
        <f t="shared" si="2"/>
        <v>0</v>
      </c>
      <c r="AC31" s="206"/>
    </row>
    <row r="32" spans="1:29" s="23" customFormat="1" ht="38.25" customHeight="1" x14ac:dyDescent="0.2">
      <c r="A32" s="262">
        <f t="shared" si="0"/>
        <v>19</v>
      </c>
      <c r="B32" s="262" t="str">
        <f t="shared" si="1"/>
        <v>EGSC.18.19.IR.AGRN08</v>
      </c>
      <c r="C32" s="194" t="s">
        <v>120</v>
      </c>
      <c r="D32" s="194"/>
      <c r="E32" s="194"/>
      <c r="F32" s="194"/>
      <c r="G32" s="194" t="s">
        <v>114</v>
      </c>
      <c r="H32" s="200"/>
      <c r="I32" s="200"/>
      <c r="J32" s="200"/>
      <c r="K32" s="200"/>
      <c r="L32" s="200"/>
      <c r="M32" s="201"/>
      <c r="N32" s="201"/>
      <c r="O32" s="201"/>
      <c r="P32" s="201"/>
      <c r="Q32" s="200"/>
      <c r="R32" s="200"/>
      <c r="S32" s="202"/>
      <c r="T32" s="198" t="s">
        <v>116</v>
      </c>
      <c r="U32" s="198" t="str">
        <f>IFERROR(INDEX(Assumptions_GEN!$B$69:$B$93,MATCH(T32,Assumptions_GEN!$B$41:$B$65,0)),"")</f>
        <v/>
      </c>
      <c r="V32" s="200"/>
      <c r="W32" s="203"/>
      <c r="X32" s="269">
        <f t="shared" si="3"/>
        <v>0</v>
      </c>
      <c r="Y32" s="205"/>
      <c r="Z32" s="205"/>
      <c r="AA32" s="205"/>
      <c r="AB32" s="266">
        <f t="shared" si="2"/>
        <v>0</v>
      </c>
      <c r="AC32" s="206"/>
    </row>
    <row r="33" spans="1:29" s="23" customFormat="1" ht="38.25" customHeight="1" x14ac:dyDescent="0.2">
      <c r="A33" s="262">
        <f t="shared" si="0"/>
        <v>20</v>
      </c>
      <c r="B33" s="262" t="str">
        <f t="shared" si="1"/>
        <v>EGSC.18.20.IR.AGRN08</v>
      </c>
      <c r="C33" s="194" t="s">
        <v>120</v>
      </c>
      <c r="D33" s="194"/>
      <c r="E33" s="194"/>
      <c r="F33" s="194"/>
      <c r="G33" s="194" t="s">
        <v>114</v>
      </c>
      <c r="H33" s="200"/>
      <c r="I33" s="200"/>
      <c r="J33" s="200"/>
      <c r="K33" s="200"/>
      <c r="L33" s="200"/>
      <c r="M33" s="201"/>
      <c r="N33" s="201"/>
      <c r="O33" s="201"/>
      <c r="P33" s="201"/>
      <c r="Q33" s="200"/>
      <c r="R33" s="200"/>
      <c r="S33" s="202"/>
      <c r="T33" s="198" t="s">
        <v>116</v>
      </c>
      <c r="U33" s="198" t="str">
        <f>IFERROR(INDEX(Assumptions_GEN!$B$69:$B$93,MATCH(T33,Assumptions_GEN!$B$41:$B$65,0)),"")</f>
        <v/>
      </c>
      <c r="V33" s="200"/>
      <c r="W33" s="203"/>
      <c r="X33" s="269">
        <f t="shared" si="3"/>
        <v>0</v>
      </c>
      <c r="Y33" s="205"/>
      <c r="Z33" s="205"/>
      <c r="AA33" s="205"/>
      <c r="AB33" s="266">
        <f t="shared" si="2"/>
        <v>0</v>
      </c>
      <c r="AC33" s="206"/>
    </row>
    <row r="34" spans="1:29" s="23" customFormat="1" ht="38.25" customHeight="1" x14ac:dyDescent="0.2">
      <c r="A34" s="262">
        <f t="shared" si="0"/>
        <v>21</v>
      </c>
      <c r="B34" s="262" t="str">
        <f t="shared" si="1"/>
        <v>EGSC.18.21.IR.AGRN08</v>
      </c>
      <c r="C34" s="194" t="s">
        <v>120</v>
      </c>
      <c r="D34" s="194"/>
      <c r="E34" s="194"/>
      <c r="F34" s="194"/>
      <c r="G34" s="194" t="s">
        <v>114</v>
      </c>
      <c r="H34" s="200"/>
      <c r="I34" s="200"/>
      <c r="J34" s="200"/>
      <c r="K34" s="200"/>
      <c r="L34" s="200"/>
      <c r="M34" s="201"/>
      <c r="N34" s="201"/>
      <c r="O34" s="201"/>
      <c r="P34" s="201"/>
      <c r="Q34" s="200"/>
      <c r="R34" s="200"/>
      <c r="S34" s="202"/>
      <c r="T34" s="198" t="s">
        <v>116</v>
      </c>
      <c r="U34" s="198" t="str">
        <f>IFERROR(INDEX(Assumptions_GEN!$B$69:$B$93,MATCH(T34,Assumptions_GEN!$B$41:$B$65,0)),"")</f>
        <v/>
      </c>
      <c r="V34" s="200"/>
      <c r="W34" s="203"/>
      <c r="X34" s="269">
        <f t="shared" si="3"/>
        <v>0</v>
      </c>
      <c r="Y34" s="205"/>
      <c r="Z34" s="205"/>
      <c r="AA34" s="205"/>
      <c r="AB34" s="266">
        <f t="shared" si="2"/>
        <v>0</v>
      </c>
      <c r="AC34" s="206"/>
    </row>
    <row r="35" spans="1:29" s="23" customFormat="1" ht="38.25" customHeight="1" x14ac:dyDescent="0.2">
      <c r="A35" s="262">
        <f t="shared" si="0"/>
        <v>22</v>
      </c>
      <c r="B35" s="262" t="str">
        <f t="shared" si="1"/>
        <v>EGSC.18.22.IR.AGRN08</v>
      </c>
      <c r="C35" s="194" t="s">
        <v>120</v>
      </c>
      <c r="D35" s="194"/>
      <c r="E35" s="194"/>
      <c r="F35" s="194"/>
      <c r="G35" s="194" t="s">
        <v>114</v>
      </c>
      <c r="H35" s="200"/>
      <c r="I35" s="200"/>
      <c r="J35" s="200"/>
      <c r="K35" s="200"/>
      <c r="L35" s="200"/>
      <c r="M35" s="201"/>
      <c r="N35" s="201"/>
      <c r="O35" s="201"/>
      <c r="P35" s="201"/>
      <c r="Q35" s="200"/>
      <c r="R35" s="200"/>
      <c r="S35" s="202"/>
      <c r="T35" s="198" t="s">
        <v>116</v>
      </c>
      <c r="U35" s="198" t="str">
        <f>IFERROR(INDEX(Assumptions_GEN!$B$69:$B$93,MATCH(T35,Assumptions_GEN!$B$41:$B$65,0)),"")</f>
        <v/>
      </c>
      <c r="V35" s="200"/>
      <c r="W35" s="203"/>
      <c r="X35" s="269">
        <f t="shared" si="3"/>
        <v>0</v>
      </c>
      <c r="Y35" s="205"/>
      <c r="Z35" s="205"/>
      <c r="AA35" s="205"/>
      <c r="AB35" s="266">
        <f t="shared" si="2"/>
        <v>0</v>
      </c>
      <c r="AC35" s="206"/>
    </row>
    <row r="36" spans="1:29" s="23" customFormat="1" ht="38.25" customHeight="1" x14ac:dyDescent="0.2">
      <c r="A36" s="262">
        <f t="shared" si="0"/>
        <v>23</v>
      </c>
      <c r="B36" s="262" t="str">
        <f t="shared" si="1"/>
        <v>EGSC.18.23.IR.AGRN08</v>
      </c>
      <c r="C36" s="194" t="s">
        <v>120</v>
      </c>
      <c r="D36" s="194"/>
      <c r="E36" s="194"/>
      <c r="F36" s="194"/>
      <c r="G36" s="194" t="s">
        <v>114</v>
      </c>
      <c r="H36" s="200"/>
      <c r="I36" s="200"/>
      <c r="J36" s="200"/>
      <c r="K36" s="200"/>
      <c r="L36" s="200"/>
      <c r="M36" s="201"/>
      <c r="N36" s="201"/>
      <c r="O36" s="201"/>
      <c r="P36" s="201"/>
      <c r="Q36" s="200"/>
      <c r="R36" s="200"/>
      <c r="S36" s="202"/>
      <c r="T36" s="198" t="s">
        <v>116</v>
      </c>
      <c r="U36" s="198" t="str">
        <f>IFERROR(INDEX(Assumptions_GEN!$B$69:$B$93,MATCH(T36,Assumptions_GEN!$B$41:$B$65,0)),"")</f>
        <v/>
      </c>
      <c r="V36" s="200"/>
      <c r="W36" s="203"/>
      <c r="X36" s="269">
        <f t="shared" si="3"/>
        <v>0</v>
      </c>
      <c r="Y36" s="205"/>
      <c r="Z36" s="205"/>
      <c r="AA36" s="205"/>
      <c r="AB36" s="266">
        <f t="shared" si="2"/>
        <v>0</v>
      </c>
      <c r="AC36" s="206"/>
    </row>
    <row r="37" spans="1:29" s="23" customFormat="1" ht="38.25" customHeight="1" x14ac:dyDescent="0.2">
      <c r="A37" s="262">
        <f t="shared" si="0"/>
        <v>24</v>
      </c>
      <c r="B37" s="262" t="str">
        <f t="shared" si="1"/>
        <v>EGSC.18.24.IR.AGRN08</v>
      </c>
      <c r="C37" s="194" t="s">
        <v>120</v>
      </c>
      <c r="D37" s="194"/>
      <c r="E37" s="194"/>
      <c r="F37" s="194"/>
      <c r="G37" s="194" t="s">
        <v>114</v>
      </c>
      <c r="H37" s="200"/>
      <c r="I37" s="200"/>
      <c r="J37" s="200"/>
      <c r="K37" s="200"/>
      <c r="L37" s="200"/>
      <c r="M37" s="201"/>
      <c r="N37" s="201"/>
      <c r="O37" s="201"/>
      <c r="P37" s="201"/>
      <c r="Q37" s="200"/>
      <c r="R37" s="200"/>
      <c r="S37" s="202"/>
      <c r="T37" s="198" t="s">
        <v>116</v>
      </c>
      <c r="U37" s="198" t="str">
        <f>IFERROR(INDEX(Assumptions_GEN!$B$69:$B$93,MATCH(T37,Assumptions_GEN!$B$41:$B$65,0)),"")</f>
        <v/>
      </c>
      <c r="V37" s="200"/>
      <c r="W37" s="203"/>
      <c r="X37" s="269">
        <f t="shared" si="3"/>
        <v>0</v>
      </c>
      <c r="Y37" s="205"/>
      <c r="Z37" s="205"/>
      <c r="AA37" s="205"/>
      <c r="AB37" s="266">
        <f t="shared" si="2"/>
        <v>0</v>
      </c>
      <c r="AC37" s="206"/>
    </row>
    <row r="38" spans="1:29" s="23" customFormat="1" ht="38.25" customHeight="1" x14ac:dyDescent="0.2">
      <c r="A38" s="262">
        <f t="shared" si="0"/>
        <v>25</v>
      </c>
      <c r="B38" s="262" t="str">
        <f t="shared" si="1"/>
        <v>EGSC.18.25.IR.AGRN08</v>
      </c>
      <c r="C38" s="194" t="s">
        <v>120</v>
      </c>
      <c r="D38" s="194"/>
      <c r="E38" s="194"/>
      <c r="F38" s="194"/>
      <c r="G38" s="194" t="s">
        <v>114</v>
      </c>
      <c r="H38" s="200"/>
      <c r="I38" s="200"/>
      <c r="J38" s="200"/>
      <c r="K38" s="200"/>
      <c r="L38" s="200"/>
      <c r="M38" s="201"/>
      <c r="N38" s="201"/>
      <c r="O38" s="201"/>
      <c r="P38" s="201"/>
      <c r="Q38" s="200"/>
      <c r="R38" s="200"/>
      <c r="S38" s="202"/>
      <c r="T38" s="198" t="s">
        <v>116</v>
      </c>
      <c r="U38" s="198" t="str">
        <f>IFERROR(INDEX(Assumptions_GEN!$B$69:$B$93,MATCH(T38,Assumptions_GEN!$B$41:$B$65,0)),"")</f>
        <v/>
      </c>
      <c r="V38" s="200"/>
      <c r="W38" s="203"/>
      <c r="X38" s="269">
        <f t="shared" si="3"/>
        <v>0</v>
      </c>
      <c r="Y38" s="205"/>
      <c r="Z38" s="205"/>
      <c r="AA38" s="205"/>
      <c r="AB38" s="266">
        <f t="shared" si="2"/>
        <v>0</v>
      </c>
      <c r="AC38" s="206"/>
    </row>
    <row r="39" spans="1:29" s="23" customFormat="1" ht="38.25" customHeight="1" x14ac:dyDescent="0.2">
      <c r="A39" s="262">
        <f t="shared" si="0"/>
        <v>26</v>
      </c>
      <c r="B39" s="262" t="str">
        <f t="shared" si="1"/>
        <v>EGSC.18.26.IR.AGRN08</v>
      </c>
      <c r="C39" s="194" t="s">
        <v>120</v>
      </c>
      <c r="D39" s="194"/>
      <c r="E39" s="194"/>
      <c r="F39" s="194"/>
      <c r="G39" s="194" t="s">
        <v>114</v>
      </c>
      <c r="H39" s="200"/>
      <c r="I39" s="200"/>
      <c r="J39" s="200"/>
      <c r="K39" s="200"/>
      <c r="L39" s="200"/>
      <c r="M39" s="201"/>
      <c r="N39" s="201"/>
      <c r="O39" s="201"/>
      <c r="P39" s="201"/>
      <c r="Q39" s="200"/>
      <c r="R39" s="200"/>
      <c r="S39" s="202"/>
      <c r="T39" s="198" t="s">
        <v>116</v>
      </c>
      <c r="U39" s="198" t="str">
        <f>IFERROR(INDEX(Assumptions_GEN!$B$69:$B$93,MATCH(T39,Assumptions_GEN!$B$41:$B$65,0)),"")</f>
        <v/>
      </c>
      <c r="V39" s="200"/>
      <c r="W39" s="203"/>
      <c r="X39" s="269">
        <f t="shared" si="3"/>
        <v>0</v>
      </c>
      <c r="Y39" s="205"/>
      <c r="Z39" s="205"/>
      <c r="AA39" s="205"/>
      <c r="AB39" s="266">
        <f t="shared" si="2"/>
        <v>0</v>
      </c>
      <c r="AC39" s="206"/>
    </row>
    <row r="40" spans="1:29" s="23" customFormat="1" ht="38.25" customHeight="1" x14ac:dyDescent="0.2">
      <c r="A40" s="262">
        <f t="shared" si="0"/>
        <v>27</v>
      </c>
      <c r="B40" s="262" t="str">
        <f t="shared" si="1"/>
        <v>EGSC.18.27.IR.AGRN08</v>
      </c>
      <c r="C40" s="194" t="s">
        <v>120</v>
      </c>
      <c r="D40" s="194"/>
      <c r="E40" s="194"/>
      <c r="F40" s="194"/>
      <c r="G40" s="194" t="s">
        <v>114</v>
      </c>
      <c r="H40" s="200"/>
      <c r="I40" s="200"/>
      <c r="J40" s="200"/>
      <c r="K40" s="200"/>
      <c r="L40" s="200"/>
      <c r="M40" s="201"/>
      <c r="N40" s="201"/>
      <c r="O40" s="201"/>
      <c r="P40" s="201"/>
      <c r="Q40" s="200"/>
      <c r="R40" s="200"/>
      <c r="S40" s="202"/>
      <c r="T40" s="198" t="s">
        <v>116</v>
      </c>
      <c r="U40" s="198" t="str">
        <f>IFERROR(INDEX(Assumptions_GEN!$B$69:$B$93,MATCH(T40,Assumptions_GEN!$B$41:$B$65,0)),"")</f>
        <v/>
      </c>
      <c r="V40" s="200"/>
      <c r="W40" s="203"/>
      <c r="X40" s="269">
        <f t="shared" si="3"/>
        <v>0</v>
      </c>
      <c r="Y40" s="205"/>
      <c r="Z40" s="205"/>
      <c r="AA40" s="205"/>
      <c r="AB40" s="266">
        <f t="shared" si="2"/>
        <v>0</v>
      </c>
      <c r="AC40" s="206"/>
    </row>
    <row r="41" spans="1:29" s="23" customFormat="1" ht="38.25" customHeight="1" x14ac:dyDescent="0.2">
      <c r="A41" s="262">
        <f t="shared" si="0"/>
        <v>28</v>
      </c>
      <c r="B41" s="262" t="str">
        <f t="shared" si="1"/>
        <v>EGSC.18.28.IR.AGRN08</v>
      </c>
      <c r="C41" s="194" t="s">
        <v>120</v>
      </c>
      <c r="D41" s="194"/>
      <c r="E41" s="194"/>
      <c r="F41" s="194"/>
      <c r="G41" s="194" t="s">
        <v>114</v>
      </c>
      <c r="H41" s="200"/>
      <c r="I41" s="200"/>
      <c r="J41" s="200"/>
      <c r="K41" s="200"/>
      <c r="L41" s="200"/>
      <c r="M41" s="201"/>
      <c r="N41" s="201"/>
      <c r="O41" s="201"/>
      <c r="P41" s="201"/>
      <c r="Q41" s="200"/>
      <c r="R41" s="200"/>
      <c r="S41" s="202"/>
      <c r="T41" s="198" t="s">
        <v>116</v>
      </c>
      <c r="U41" s="198" t="str">
        <f>IFERROR(INDEX(Assumptions_GEN!$B$69:$B$93,MATCH(T41,Assumptions_GEN!$B$41:$B$65,0)),"")</f>
        <v/>
      </c>
      <c r="V41" s="200"/>
      <c r="W41" s="203"/>
      <c r="X41" s="269">
        <f t="shared" si="3"/>
        <v>0</v>
      </c>
      <c r="Y41" s="205"/>
      <c r="Z41" s="205"/>
      <c r="AA41" s="205"/>
      <c r="AB41" s="266">
        <f t="shared" si="2"/>
        <v>0</v>
      </c>
      <c r="AC41" s="206"/>
    </row>
    <row r="42" spans="1:29" s="23" customFormat="1" ht="38.25" customHeight="1" x14ac:dyDescent="0.2">
      <c r="A42" s="262">
        <f t="shared" si="0"/>
        <v>29</v>
      </c>
      <c r="B42" s="262" t="str">
        <f t="shared" si="1"/>
        <v>EGSC.18.29.IR.AGRN08</v>
      </c>
      <c r="C42" s="194" t="s">
        <v>120</v>
      </c>
      <c r="D42" s="194"/>
      <c r="E42" s="194"/>
      <c r="F42" s="194"/>
      <c r="G42" s="194" t="s">
        <v>114</v>
      </c>
      <c r="H42" s="200"/>
      <c r="I42" s="200"/>
      <c r="J42" s="200"/>
      <c r="K42" s="200"/>
      <c r="L42" s="200"/>
      <c r="M42" s="201"/>
      <c r="N42" s="201"/>
      <c r="O42" s="201"/>
      <c r="P42" s="201"/>
      <c r="Q42" s="200"/>
      <c r="R42" s="200"/>
      <c r="S42" s="202"/>
      <c r="T42" s="198" t="s">
        <v>116</v>
      </c>
      <c r="U42" s="198" t="str">
        <f>IFERROR(INDEX(Assumptions_GEN!$B$69:$B$93,MATCH(T42,Assumptions_GEN!$B$41:$B$65,0)),"")</f>
        <v/>
      </c>
      <c r="V42" s="200"/>
      <c r="W42" s="203"/>
      <c r="X42" s="269">
        <f t="shared" si="3"/>
        <v>0</v>
      </c>
      <c r="Y42" s="205"/>
      <c r="Z42" s="205"/>
      <c r="AA42" s="205"/>
      <c r="AB42" s="266">
        <f t="shared" si="2"/>
        <v>0</v>
      </c>
      <c r="AC42" s="206"/>
    </row>
    <row r="43" spans="1:29" s="23" customFormat="1" ht="38.25" customHeight="1" x14ac:dyDescent="0.2">
      <c r="A43" s="262">
        <f t="shared" si="0"/>
        <v>30</v>
      </c>
      <c r="B43" s="262" t="str">
        <f t="shared" si="1"/>
        <v>EGSC.18.30.IR.AGRN08</v>
      </c>
      <c r="C43" s="194" t="s">
        <v>120</v>
      </c>
      <c r="D43" s="194"/>
      <c r="E43" s="194"/>
      <c r="F43" s="194"/>
      <c r="G43" s="194" t="s">
        <v>114</v>
      </c>
      <c r="H43" s="200"/>
      <c r="I43" s="200"/>
      <c r="J43" s="200"/>
      <c r="K43" s="200"/>
      <c r="L43" s="200"/>
      <c r="M43" s="201"/>
      <c r="N43" s="201"/>
      <c r="O43" s="201"/>
      <c r="P43" s="201"/>
      <c r="Q43" s="200"/>
      <c r="R43" s="200"/>
      <c r="S43" s="202"/>
      <c r="T43" s="198" t="s">
        <v>116</v>
      </c>
      <c r="U43" s="198" t="str">
        <f>IFERROR(INDEX(Assumptions_GEN!$B$69:$B$93,MATCH(T43,Assumptions_GEN!$B$41:$B$65,0)),"")</f>
        <v/>
      </c>
      <c r="V43" s="200"/>
      <c r="W43" s="203"/>
      <c r="X43" s="269">
        <f t="shared" si="3"/>
        <v>0</v>
      </c>
      <c r="Y43" s="205"/>
      <c r="Z43" s="205"/>
      <c r="AA43" s="205"/>
      <c r="AB43" s="266">
        <f t="shared" si="2"/>
        <v>0</v>
      </c>
      <c r="AC43" s="206"/>
    </row>
    <row r="44" spans="1:29" s="23" customFormat="1" ht="38.25" customHeight="1" x14ac:dyDescent="0.2">
      <c r="A44" s="262">
        <f t="shared" si="0"/>
        <v>31</v>
      </c>
      <c r="B44" s="262" t="str">
        <f t="shared" si="1"/>
        <v>EGSC.18.31.IR.AGRN08</v>
      </c>
      <c r="C44" s="194" t="s">
        <v>120</v>
      </c>
      <c r="D44" s="194"/>
      <c r="E44" s="194"/>
      <c r="F44" s="194"/>
      <c r="G44" s="194" t="s">
        <v>114</v>
      </c>
      <c r="H44" s="200"/>
      <c r="I44" s="200"/>
      <c r="J44" s="200"/>
      <c r="K44" s="200"/>
      <c r="L44" s="200"/>
      <c r="M44" s="201"/>
      <c r="N44" s="201"/>
      <c r="O44" s="201"/>
      <c r="P44" s="201"/>
      <c r="Q44" s="200"/>
      <c r="R44" s="200"/>
      <c r="S44" s="202"/>
      <c r="T44" s="198" t="s">
        <v>116</v>
      </c>
      <c r="U44" s="198" t="str">
        <f>IFERROR(INDEX(Assumptions_GEN!$B$69:$B$93,MATCH(T44,Assumptions_GEN!$B$41:$B$65,0)),"")</f>
        <v/>
      </c>
      <c r="V44" s="200"/>
      <c r="W44" s="203"/>
      <c r="X44" s="269">
        <f t="shared" si="3"/>
        <v>0</v>
      </c>
      <c r="Y44" s="205"/>
      <c r="Z44" s="205"/>
      <c r="AA44" s="205"/>
      <c r="AB44" s="266">
        <f t="shared" si="2"/>
        <v>0</v>
      </c>
      <c r="AC44" s="206"/>
    </row>
    <row r="45" spans="1:29" s="23" customFormat="1" ht="38.25" customHeight="1" x14ac:dyDescent="0.2">
      <c r="A45" s="262">
        <f t="shared" si="0"/>
        <v>32</v>
      </c>
      <c r="B45" s="262" t="str">
        <f t="shared" si="1"/>
        <v>EGSC.18.32.IR.AGRN08</v>
      </c>
      <c r="C45" s="194" t="s">
        <v>120</v>
      </c>
      <c r="D45" s="194"/>
      <c r="E45" s="194"/>
      <c r="F45" s="194"/>
      <c r="G45" s="194" t="s">
        <v>114</v>
      </c>
      <c r="H45" s="200"/>
      <c r="I45" s="200"/>
      <c r="J45" s="200"/>
      <c r="K45" s="200"/>
      <c r="L45" s="200"/>
      <c r="M45" s="201"/>
      <c r="N45" s="201"/>
      <c r="O45" s="201"/>
      <c r="P45" s="201"/>
      <c r="Q45" s="200"/>
      <c r="R45" s="200"/>
      <c r="S45" s="202"/>
      <c r="T45" s="198" t="s">
        <v>116</v>
      </c>
      <c r="U45" s="198" t="str">
        <f>IFERROR(INDEX(Assumptions_GEN!$B$69:$B$93,MATCH(T45,Assumptions_GEN!$B$41:$B$65,0)),"")</f>
        <v/>
      </c>
      <c r="V45" s="200"/>
      <c r="W45" s="203"/>
      <c r="X45" s="269">
        <f t="shared" si="3"/>
        <v>0</v>
      </c>
      <c r="Y45" s="205"/>
      <c r="Z45" s="205"/>
      <c r="AA45" s="205"/>
      <c r="AB45" s="266">
        <f>SUM(X45*(1+Y45))*((1+Z45)*(1+AA45))</f>
        <v>0</v>
      </c>
      <c r="AC45" s="206"/>
    </row>
    <row r="46" spans="1:29" s="23" customFormat="1" ht="38.25" customHeight="1" x14ac:dyDescent="0.2">
      <c r="A46" s="262">
        <f t="shared" si="0"/>
        <v>33</v>
      </c>
      <c r="B46" s="262" t="str">
        <f t="shared" si="1"/>
        <v>EGSC.18.33.IR.AGRN08</v>
      </c>
      <c r="C46" s="194" t="s">
        <v>120</v>
      </c>
      <c r="D46" s="194"/>
      <c r="E46" s="194"/>
      <c r="F46" s="194"/>
      <c r="G46" s="194" t="s">
        <v>114</v>
      </c>
      <c r="H46" s="200"/>
      <c r="I46" s="200"/>
      <c r="J46" s="200"/>
      <c r="K46" s="200"/>
      <c r="L46" s="200"/>
      <c r="M46" s="201"/>
      <c r="N46" s="201"/>
      <c r="O46" s="201"/>
      <c r="P46" s="201"/>
      <c r="Q46" s="200"/>
      <c r="R46" s="200"/>
      <c r="S46" s="202"/>
      <c r="T46" s="198" t="s">
        <v>116</v>
      </c>
      <c r="U46" s="198" t="str">
        <f>IFERROR(INDEX(Assumptions_GEN!$B$69:$B$93,MATCH(T46,Assumptions_GEN!$B$41:$B$65,0)),"")</f>
        <v/>
      </c>
      <c r="V46" s="200"/>
      <c r="W46" s="203"/>
      <c r="X46" s="269">
        <f t="shared" si="3"/>
        <v>0</v>
      </c>
      <c r="Y46" s="205"/>
      <c r="Z46" s="205"/>
      <c r="AA46" s="205"/>
      <c r="AB46" s="266">
        <f t="shared" si="2"/>
        <v>0</v>
      </c>
      <c r="AC46" s="206"/>
    </row>
    <row r="47" spans="1:29" s="23" customFormat="1" ht="38.25" customHeight="1" x14ac:dyDescent="0.2">
      <c r="A47" s="262">
        <f t="shared" si="0"/>
        <v>34</v>
      </c>
      <c r="B47" s="262" t="str">
        <f t="shared" si="1"/>
        <v>EGSC.18.34.IR.AGRN08</v>
      </c>
      <c r="C47" s="194" t="s">
        <v>120</v>
      </c>
      <c r="D47" s="194"/>
      <c r="E47" s="194"/>
      <c r="F47" s="194"/>
      <c r="G47" s="194" t="s">
        <v>114</v>
      </c>
      <c r="H47" s="200"/>
      <c r="I47" s="200"/>
      <c r="J47" s="200"/>
      <c r="K47" s="200"/>
      <c r="L47" s="200"/>
      <c r="M47" s="201"/>
      <c r="N47" s="201"/>
      <c r="O47" s="201"/>
      <c r="P47" s="201"/>
      <c r="Q47" s="200"/>
      <c r="R47" s="200"/>
      <c r="S47" s="202"/>
      <c r="T47" s="198" t="s">
        <v>116</v>
      </c>
      <c r="U47" s="198" t="str">
        <f>IFERROR(INDEX(Assumptions_GEN!$B$69:$B$93,MATCH(T47,Assumptions_GEN!$B$41:$B$65,0)),"")</f>
        <v/>
      </c>
      <c r="V47" s="200"/>
      <c r="W47" s="203"/>
      <c r="X47" s="269">
        <f t="shared" si="3"/>
        <v>0</v>
      </c>
      <c r="Y47" s="205"/>
      <c r="Z47" s="205"/>
      <c r="AA47" s="205"/>
      <c r="AB47" s="266">
        <f t="shared" si="2"/>
        <v>0</v>
      </c>
      <c r="AC47" s="206"/>
    </row>
    <row r="48" spans="1:29" s="23" customFormat="1" ht="38.25" customHeight="1" x14ac:dyDescent="0.2">
      <c r="A48" s="262">
        <f t="shared" si="0"/>
        <v>35</v>
      </c>
      <c r="B48" s="262" t="str">
        <f t="shared" si="1"/>
        <v>EGSC.18.35.IR.AGRN08</v>
      </c>
      <c r="C48" s="194" t="s">
        <v>120</v>
      </c>
      <c r="D48" s="194"/>
      <c r="E48" s="194"/>
      <c r="F48" s="194"/>
      <c r="G48" s="194" t="s">
        <v>114</v>
      </c>
      <c r="H48" s="200"/>
      <c r="I48" s="200"/>
      <c r="J48" s="200"/>
      <c r="K48" s="200"/>
      <c r="L48" s="200"/>
      <c r="M48" s="201"/>
      <c r="N48" s="201"/>
      <c r="O48" s="201"/>
      <c r="P48" s="201"/>
      <c r="Q48" s="200"/>
      <c r="R48" s="200"/>
      <c r="S48" s="202"/>
      <c r="T48" s="198" t="s">
        <v>116</v>
      </c>
      <c r="U48" s="198" t="str">
        <f>IFERROR(INDEX(Assumptions_GEN!$B$69:$B$93,MATCH(T48,Assumptions_GEN!$B$41:$B$65,0)),"")</f>
        <v/>
      </c>
      <c r="V48" s="200"/>
      <c r="W48" s="203"/>
      <c r="X48" s="269">
        <f t="shared" si="3"/>
        <v>0</v>
      </c>
      <c r="Y48" s="205"/>
      <c r="Z48" s="205"/>
      <c r="AA48" s="205"/>
      <c r="AB48" s="266">
        <f t="shared" si="2"/>
        <v>0</v>
      </c>
      <c r="AC48" s="206"/>
    </row>
    <row r="49" spans="1:31" s="23" customFormat="1" ht="38.25" customHeight="1" x14ac:dyDescent="0.2">
      <c r="A49" s="262">
        <f t="shared" si="0"/>
        <v>36</v>
      </c>
      <c r="B49" s="262" t="str">
        <f t="shared" si="1"/>
        <v>EGSC.18.36.IR.AGRN08</v>
      </c>
      <c r="C49" s="194" t="s">
        <v>120</v>
      </c>
      <c r="D49" s="194"/>
      <c r="E49" s="194"/>
      <c r="F49" s="194"/>
      <c r="G49" s="194" t="s">
        <v>114</v>
      </c>
      <c r="H49" s="200"/>
      <c r="I49" s="200"/>
      <c r="J49" s="200"/>
      <c r="K49" s="200"/>
      <c r="L49" s="200"/>
      <c r="M49" s="201"/>
      <c r="N49" s="201"/>
      <c r="O49" s="201"/>
      <c r="P49" s="201"/>
      <c r="Q49" s="200"/>
      <c r="R49" s="200"/>
      <c r="S49" s="202"/>
      <c r="T49" s="198" t="s">
        <v>116</v>
      </c>
      <c r="U49" s="198" t="str">
        <f>IFERROR(INDEX(Assumptions_GEN!$B$69:$B$93,MATCH(T49,Assumptions_GEN!$B$41:$B$65,0)),"")</f>
        <v/>
      </c>
      <c r="V49" s="200"/>
      <c r="W49" s="203"/>
      <c r="X49" s="269">
        <f t="shared" si="3"/>
        <v>0</v>
      </c>
      <c r="Y49" s="205"/>
      <c r="Z49" s="205"/>
      <c r="AA49" s="205"/>
      <c r="AB49" s="266">
        <f t="shared" si="2"/>
        <v>0</v>
      </c>
      <c r="AC49" s="206"/>
    </row>
    <row r="50" spans="1:31" s="23" customFormat="1" ht="38.25" customHeight="1" x14ac:dyDescent="0.2">
      <c r="A50" s="262">
        <f t="shared" si="0"/>
        <v>37</v>
      </c>
      <c r="B50" s="262" t="str">
        <f t="shared" si="1"/>
        <v>EGSC.18.37.IR.AGRN08</v>
      </c>
      <c r="C50" s="194" t="s">
        <v>120</v>
      </c>
      <c r="D50" s="194"/>
      <c r="E50" s="194"/>
      <c r="F50" s="194"/>
      <c r="G50" s="194" t="s">
        <v>114</v>
      </c>
      <c r="H50" s="200"/>
      <c r="I50" s="200"/>
      <c r="J50" s="200"/>
      <c r="K50" s="200"/>
      <c r="L50" s="200"/>
      <c r="M50" s="201"/>
      <c r="N50" s="201"/>
      <c r="O50" s="201"/>
      <c r="P50" s="201"/>
      <c r="Q50" s="200"/>
      <c r="R50" s="200"/>
      <c r="S50" s="202"/>
      <c r="T50" s="198" t="s">
        <v>116</v>
      </c>
      <c r="U50" s="198" t="str">
        <f>IFERROR(INDEX(Assumptions_GEN!$B$69:$B$93,MATCH(T50,Assumptions_GEN!$B$41:$B$65,0)),"")</f>
        <v/>
      </c>
      <c r="V50" s="200"/>
      <c r="W50" s="203"/>
      <c r="X50" s="269">
        <f t="shared" si="3"/>
        <v>0</v>
      </c>
      <c r="Y50" s="205"/>
      <c r="Z50" s="205"/>
      <c r="AA50" s="205"/>
      <c r="AB50" s="266">
        <f t="shared" si="2"/>
        <v>0</v>
      </c>
      <c r="AC50" s="206"/>
    </row>
    <row r="51" spans="1:31" s="23" customFormat="1" ht="38.25" customHeight="1" x14ac:dyDescent="0.2">
      <c r="A51" s="262">
        <f t="shared" si="0"/>
        <v>38</v>
      </c>
      <c r="B51" s="262" t="str">
        <f t="shared" si="1"/>
        <v>EGSC.18.38.IR.AGRN08</v>
      </c>
      <c r="C51" s="194" t="s">
        <v>120</v>
      </c>
      <c r="D51" s="194"/>
      <c r="E51" s="194"/>
      <c r="F51" s="194"/>
      <c r="G51" s="194" t="s">
        <v>114</v>
      </c>
      <c r="H51" s="200"/>
      <c r="I51" s="200"/>
      <c r="J51" s="200"/>
      <c r="K51" s="200"/>
      <c r="L51" s="200"/>
      <c r="M51" s="201"/>
      <c r="N51" s="201"/>
      <c r="O51" s="201"/>
      <c r="P51" s="201"/>
      <c r="Q51" s="200"/>
      <c r="R51" s="200"/>
      <c r="S51" s="202"/>
      <c r="T51" s="198" t="s">
        <v>116</v>
      </c>
      <c r="U51" s="198" t="str">
        <f>IFERROR(INDEX(Assumptions_GEN!$B$69:$B$93,MATCH(T51,Assumptions_GEN!$B$41:$B$65,0)),"")</f>
        <v/>
      </c>
      <c r="V51" s="200"/>
      <c r="W51" s="203"/>
      <c r="X51" s="269">
        <f t="shared" si="3"/>
        <v>0</v>
      </c>
      <c r="Y51" s="205"/>
      <c r="Z51" s="205"/>
      <c r="AA51" s="205"/>
      <c r="AB51" s="266">
        <f t="shared" si="2"/>
        <v>0</v>
      </c>
      <c r="AC51" s="206"/>
    </row>
    <row r="52" spans="1:31" s="23" customFormat="1" ht="38.25" customHeight="1" x14ac:dyDescent="0.2">
      <c r="A52" s="262">
        <f t="shared" si="0"/>
        <v>39</v>
      </c>
      <c r="B52" s="262" t="str">
        <f t="shared" si="1"/>
        <v>EGSC.18.39.IR.AGRN08</v>
      </c>
      <c r="C52" s="194" t="s">
        <v>120</v>
      </c>
      <c r="D52" s="194"/>
      <c r="E52" s="194"/>
      <c r="F52" s="194"/>
      <c r="G52" s="194" t="s">
        <v>114</v>
      </c>
      <c r="H52" s="200"/>
      <c r="I52" s="200"/>
      <c r="J52" s="200"/>
      <c r="K52" s="200"/>
      <c r="L52" s="200"/>
      <c r="M52" s="201"/>
      <c r="N52" s="201"/>
      <c r="O52" s="201"/>
      <c r="P52" s="201"/>
      <c r="Q52" s="200"/>
      <c r="R52" s="200"/>
      <c r="S52" s="202"/>
      <c r="T52" s="198" t="s">
        <v>116</v>
      </c>
      <c r="U52" s="198" t="str">
        <f>IFERROR(INDEX(Assumptions_GEN!$B$69:$B$93,MATCH(T52,Assumptions_GEN!$B$41:$B$65,0)),"")</f>
        <v/>
      </c>
      <c r="V52" s="200"/>
      <c r="W52" s="203"/>
      <c r="X52" s="269">
        <f t="shared" si="3"/>
        <v>0</v>
      </c>
      <c r="Y52" s="205"/>
      <c r="Z52" s="205"/>
      <c r="AA52" s="205"/>
      <c r="AB52" s="266">
        <f t="shared" si="2"/>
        <v>0</v>
      </c>
      <c r="AC52" s="206"/>
    </row>
    <row r="53" spans="1:31" s="23" customFormat="1" ht="38.25" customHeight="1" x14ac:dyDescent="0.2">
      <c r="A53" s="262">
        <f t="shared" si="0"/>
        <v>40</v>
      </c>
      <c r="B53" s="262" t="str">
        <f t="shared" si="1"/>
        <v>EGSC.18.40.IR.AGRN08</v>
      </c>
      <c r="C53" s="194" t="s">
        <v>120</v>
      </c>
      <c r="D53" s="194"/>
      <c r="E53" s="194"/>
      <c r="F53" s="194"/>
      <c r="G53" s="194" t="s">
        <v>114</v>
      </c>
      <c r="H53" s="200"/>
      <c r="I53" s="200"/>
      <c r="J53" s="200"/>
      <c r="K53" s="200"/>
      <c r="L53" s="200"/>
      <c r="M53" s="201"/>
      <c r="N53" s="201"/>
      <c r="O53" s="201"/>
      <c r="P53" s="201"/>
      <c r="Q53" s="200"/>
      <c r="R53" s="200"/>
      <c r="S53" s="202"/>
      <c r="T53" s="198" t="s">
        <v>116</v>
      </c>
      <c r="U53" s="198" t="str">
        <f>IFERROR(INDEX(Assumptions_GEN!$B$69:$B$93,MATCH(T53,Assumptions_GEN!$B$41:$B$65,0)),"")</f>
        <v/>
      </c>
      <c r="V53" s="200"/>
      <c r="W53" s="203"/>
      <c r="X53" s="269">
        <f t="shared" si="3"/>
        <v>0</v>
      </c>
      <c r="Y53" s="205"/>
      <c r="Z53" s="205"/>
      <c r="AA53" s="205"/>
      <c r="AB53" s="266">
        <f t="shared" si="2"/>
        <v>0</v>
      </c>
      <c r="AC53" s="206"/>
    </row>
    <row r="54" spans="1:31" s="6" customFormat="1" ht="54.75" customHeight="1" thickBot="1" x14ac:dyDescent="0.3">
      <c r="A54" s="263"/>
      <c r="B54" s="263"/>
      <c r="C54" s="263"/>
      <c r="D54" s="263"/>
      <c r="E54" s="263"/>
      <c r="F54" s="263"/>
      <c r="G54"/>
      <c r="H54"/>
      <c r="I54" s="287" t="s">
        <v>70</v>
      </c>
      <c r="J54"/>
      <c r="K54"/>
      <c r="L54"/>
      <c r="M54"/>
      <c r="N54"/>
      <c r="O54"/>
      <c r="P54"/>
      <c r="Q54"/>
      <c r="R54"/>
      <c r="S54"/>
      <c r="T54"/>
      <c r="U54"/>
      <c r="V54"/>
      <c r="W54"/>
      <c r="X54"/>
      <c r="Y54"/>
      <c r="Z54"/>
      <c r="AA54"/>
      <c r="AB54" s="267">
        <f>SUM($AB$14:$AB$53)</f>
        <v>0</v>
      </c>
      <c r="AC54"/>
      <c r="AD54" s="12"/>
      <c r="AE54" s="11"/>
    </row>
  </sheetData>
  <sheetProtection sheet="1" objects="1" scenarios="1" selectLockedCells="1"/>
  <customSheetViews>
    <customSheetView guid="{F8531A1D-0BE7-4C39-B6F0-44D7931A4F52}" scale="25" showPageBreaks="1" showGridLines="0" fitToPage="1" printArea="1" hiddenRows="1" hiddenColumns="1" view="pageBreakPreview">
      <selection activeCell="L21" sqref="L21"/>
      <pageMargins left="0.55118110236220474" right="0.55118110236220474" top="2.1653543307086616" bottom="0.78740157480314965" header="0.51181102362204722" footer="0.51181102362204722"/>
      <pageSetup paperSize="8" scale="32" orientation="landscape" r:id="rId1"/>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customSheetView>
  </customSheetViews>
  <mergeCells count="17">
    <mergeCell ref="AA1:AC1"/>
    <mergeCell ref="A3:B3"/>
    <mergeCell ref="A4:B4"/>
    <mergeCell ref="A5:B5"/>
    <mergeCell ref="A6:B6"/>
    <mergeCell ref="V4:X4"/>
    <mergeCell ref="V3:AC3"/>
    <mergeCell ref="V5:X5"/>
    <mergeCell ref="Y5:AC5"/>
    <mergeCell ref="Y4:AC4"/>
    <mergeCell ref="T12:V12"/>
    <mergeCell ref="W12:AB12"/>
    <mergeCell ref="A12:K12"/>
    <mergeCell ref="L12:S12"/>
    <mergeCell ref="Y6:AC6"/>
    <mergeCell ref="A7:B7"/>
    <mergeCell ref="A8:B8"/>
  </mergeCells>
  <pageMargins left="0.55118110236220474" right="0.55118110236220474" top="0.83" bottom="0.78740157480314965" header="0.51181102362204722" footer="0.51181102362204722"/>
  <pageSetup paperSize="8" scale="32" orientation="landscape" r:id="rId2"/>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drawing r:id="rId3"/>
  <legacyDrawingHF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Assumptions_GEN!$B$13:$B$27</xm:f>
          </x14:formula1>
          <xm:sqref>D14:D53</xm:sqref>
        </x14:dataValidation>
        <x14:dataValidation type="list" allowBlank="1" showInputMessage="1" showErrorMessage="1" xr:uid="{00000000-0002-0000-0200-000001000000}">
          <x14:formula1>
            <xm:f>Assumptions_GEN!$B$8:$B$9</xm:f>
          </x14:formula1>
          <xm:sqref>C14:C53</xm:sqref>
        </x14:dataValidation>
        <x14:dataValidation type="list" allowBlank="1" showInputMessage="1" xr:uid="{00000000-0002-0000-0200-000002000000}">
          <x14:formula1>
            <xm:f>Assumptions_GEN!$B$41:$B$65</xm:f>
          </x14:formula1>
          <xm:sqref>T14:T53</xm:sqref>
        </x14:dataValidation>
        <x14:dataValidation type="list" allowBlank="1" showInputMessage="1" xr:uid="{00000000-0002-0000-0200-000003000000}">
          <x14:formula1>
            <xm:f>Assumptions_GEN!$B$31:$B$37</xm:f>
          </x14:formula1>
          <xm:sqref>G14:G53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BK55"/>
  <sheetViews>
    <sheetView showGridLines="0" view="pageBreakPreview" zoomScale="85" zoomScaleNormal="100" zoomScaleSheetLayoutView="85" workbookViewId="0">
      <pane xSplit="3" ySplit="13" topLeftCell="D14" activePane="bottomRight" state="frozen"/>
      <selection activeCell="B3" sqref="B3:E3"/>
      <selection pane="topRight" activeCell="B3" sqref="B3:E3"/>
      <selection pane="bottomLeft" activeCell="B3" sqref="B3:E3"/>
      <selection pane="bottomRight" activeCell="S14" sqref="S14"/>
    </sheetView>
  </sheetViews>
  <sheetFormatPr defaultColWidth="0" defaultRowHeight="0" customHeight="1" zeroHeight="1" x14ac:dyDescent="0.2"/>
  <cols>
    <col min="1" max="1" width="11.28515625" style="3" customWidth="1"/>
    <col min="2" max="2" width="25.7109375" style="3" customWidth="1"/>
    <col min="3" max="3" width="42.28515625" style="3" customWidth="1"/>
    <col min="4" max="4" width="23" style="3" customWidth="1"/>
    <col min="5" max="5" width="18.140625" style="3" customWidth="1"/>
    <col min="6" max="7" width="18" style="3" customWidth="1"/>
    <col min="8" max="8" width="29.140625" style="3" customWidth="1"/>
    <col min="9" max="11" width="15.85546875" style="3" customWidth="1"/>
    <col min="12" max="12" width="17.42578125" style="3" customWidth="1"/>
    <col min="13" max="13" width="18.140625" style="3" customWidth="1"/>
    <col min="14" max="14" width="18.28515625" style="3" customWidth="1"/>
    <col min="15" max="15" width="31.7109375" style="3" customWidth="1"/>
    <col min="16" max="16" width="28" style="3" customWidth="1"/>
    <col min="17" max="17" width="32.5703125" style="4" customWidth="1"/>
    <col min="18" max="18" width="15.5703125" style="4" customWidth="1"/>
    <col min="19" max="21" width="18.7109375" style="4" customWidth="1"/>
    <col min="22" max="22" width="30.28515625" style="4" customWidth="1"/>
    <col min="23" max="23" width="35" style="4" customWidth="1"/>
    <col min="24" max="24" width="9.140625" customWidth="1"/>
    <col min="25" max="63" width="0" style="3" hidden="1" customWidth="1"/>
    <col min="64" max="16384" width="9.140625" style="3" hidden="1"/>
  </cols>
  <sheetData>
    <row r="1" spans="1:39" s="332" customFormat="1" ht="54" customHeight="1" x14ac:dyDescent="0.2">
      <c r="A1" s="330" t="s">
        <v>208</v>
      </c>
      <c r="B1" s="330"/>
      <c r="C1" s="330"/>
      <c r="D1" s="330"/>
      <c r="E1" s="330"/>
      <c r="F1" s="330"/>
      <c r="G1" s="330"/>
      <c r="H1" s="331"/>
      <c r="I1" s="331"/>
      <c r="J1" s="331"/>
      <c r="K1" s="331"/>
      <c r="L1" s="331"/>
      <c r="M1" s="331"/>
      <c r="N1" s="331"/>
      <c r="O1" s="331"/>
      <c r="P1" s="331"/>
      <c r="Q1" s="331"/>
      <c r="R1" s="331"/>
      <c r="S1" s="331"/>
      <c r="T1" s="331"/>
      <c r="U1" s="331"/>
      <c r="V1" s="334" t="s">
        <v>145</v>
      </c>
      <c r="W1" s="335"/>
      <c r="Y1" s="333"/>
      <c r="Z1" s="333"/>
      <c r="AA1" s="333"/>
      <c r="AB1" s="333"/>
      <c r="AC1" s="333"/>
      <c r="AD1" s="333"/>
      <c r="AE1" s="333"/>
      <c r="AF1" s="333"/>
      <c r="AG1" s="333"/>
      <c r="AH1" s="333"/>
      <c r="AI1" s="333"/>
      <c r="AJ1" s="333"/>
      <c r="AK1" s="333"/>
      <c r="AL1" s="333"/>
      <c r="AM1" s="333"/>
    </row>
    <row r="2" spans="1:39" s="1" customFormat="1" ht="18" customHeight="1" x14ac:dyDescent="0.3">
      <c r="A2" s="323"/>
      <c r="B2" s="323"/>
      <c r="C2" s="323"/>
      <c r="D2" s="323"/>
      <c r="E2" s="323"/>
      <c r="F2" s="323"/>
      <c r="G2" s="323"/>
      <c r="H2" s="95"/>
      <c r="I2" s="95"/>
      <c r="J2" s="95"/>
      <c r="K2" s="95"/>
      <c r="L2" s="95"/>
      <c r="M2" s="95"/>
      <c r="N2" s="95"/>
      <c r="O2" s="95"/>
      <c r="P2" s="95"/>
      <c r="Q2" s="95"/>
      <c r="R2" s="95"/>
      <c r="S2" s="95"/>
      <c r="T2" s="95"/>
      <c r="U2" s="95"/>
      <c r="V2" s="95"/>
      <c r="W2" s="95"/>
      <c r="Y2" s="10"/>
      <c r="Z2" s="10"/>
      <c r="AA2" s="10"/>
      <c r="AB2" s="10"/>
      <c r="AC2" s="10"/>
      <c r="AD2" s="10"/>
      <c r="AE2" s="10"/>
      <c r="AF2" s="10"/>
      <c r="AG2" s="10"/>
      <c r="AH2" s="10"/>
      <c r="AI2" s="10"/>
      <c r="AJ2" s="10"/>
      <c r="AK2" s="10"/>
      <c r="AL2" s="10"/>
      <c r="AM2" s="10"/>
    </row>
    <row r="3" spans="1:39" s="20" customFormat="1" ht="28.5" customHeight="1" x14ac:dyDescent="0.35">
      <c r="A3" s="336" t="s">
        <v>35</v>
      </c>
      <c r="B3" s="337"/>
      <c r="C3" s="338"/>
      <c r="D3" s="255" t="str">
        <f>IF(ISBLANK('V Form B-RW'!C3),"",'V Form B-RW'!C3)</f>
        <v>EGSC</v>
      </c>
      <c r="E3" s="324" t="s">
        <v>159</v>
      </c>
      <c r="F3" s="325"/>
      <c r="G3" s="325"/>
      <c r="H3" s="96"/>
      <c r="I3" s="96"/>
      <c r="J3" s="96"/>
      <c r="K3" s="96"/>
      <c r="L3" s="96"/>
      <c r="M3" s="96"/>
      <c r="N3" s="96"/>
      <c r="O3" s="96"/>
      <c r="P3" s="96"/>
      <c r="Q3" s="96"/>
      <c r="R3" s="96"/>
      <c r="S3" s="96"/>
      <c r="T3" s="96"/>
      <c r="U3" s="96"/>
      <c r="V3" s="96"/>
      <c r="W3" s="96"/>
      <c r="Y3" s="21"/>
      <c r="Z3" s="21"/>
      <c r="AA3" s="21"/>
      <c r="AB3" s="21"/>
      <c r="AC3" s="21"/>
      <c r="AD3" s="21"/>
      <c r="AE3" s="21"/>
      <c r="AF3" s="21"/>
      <c r="AG3" s="21"/>
      <c r="AH3" s="21"/>
      <c r="AI3" s="21"/>
      <c r="AJ3" s="21"/>
      <c r="AK3" s="21"/>
      <c r="AL3" s="21"/>
      <c r="AM3" s="21"/>
    </row>
    <row r="4" spans="1:39" s="20" customFormat="1" ht="28.5" customHeight="1" x14ac:dyDescent="0.35">
      <c r="A4" s="339" t="s">
        <v>182</v>
      </c>
      <c r="B4" s="340"/>
      <c r="C4" s="341"/>
      <c r="D4" s="256">
        <f>IF(ISBLANK('V Form B-RW'!C4),"",'V Form B-RW'!C4)</f>
        <v>18</v>
      </c>
      <c r="E4" s="326"/>
      <c r="F4" s="327"/>
      <c r="G4" s="327"/>
      <c r="H4" s="97"/>
      <c r="I4" s="97"/>
      <c r="J4" s="97"/>
      <c r="K4" s="97"/>
      <c r="L4" s="97"/>
      <c r="M4" s="97"/>
      <c r="N4" s="97"/>
      <c r="O4" s="97"/>
      <c r="P4" s="97"/>
      <c r="Q4" s="97"/>
      <c r="R4" s="97"/>
      <c r="S4" s="97"/>
      <c r="T4" s="97"/>
      <c r="U4" s="97"/>
      <c r="V4" s="97"/>
      <c r="W4" s="97"/>
      <c r="Y4" s="21"/>
      <c r="Z4" s="21"/>
      <c r="AA4" s="21"/>
      <c r="AB4" s="21"/>
      <c r="AC4" s="21"/>
      <c r="AD4" s="21"/>
      <c r="AE4" s="21"/>
      <c r="AF4" s="21"/>
      <c r="AG4" s="21"/>
      <c r="AH4" s="21"/>
      <c r="AI4" s="21"/>
      <c r="AJ4" s="21"/>
      <c r="AK4" s="21"/>
      <c r="AL4" s="21"/>
      <c r="AM4" s="21"/>
    </row>
    <row r="5" spans="1:39" s="20" customFormat="1" ht="28.5" customHeight="1" x14ac:dyDescent="0.35">
      <c r="A5" s="342" t="s">
        <v>175</v>
      </c>
      <c r="B5" s="343"/>
      <c r="C5" s="344"/>
      <c r="D5" s="257" t="str">
        <f>IF(ISBLANK('V Form B-RW'!C5),"",'V Form B-RW'!C5)</f>
        <v>xyz floods</v>
      </c>
      <c r="E5" s="326"/>
      <c r="F5" s="327"/>
      <c r="G5" s="327"/>
      <c r="H5" s="97"/>
      <c r="I5" s="97"/>
      <c r="J5" s="97"/>
      <c r="K5" s="97"/>
      <c r="L5" s="97"/>
      <c r="M5" s="97"/>
      <c r="N5" s="97"/>
      <c r="O5" s="97"/>
      <c r="P5" s="97"/>
      <c r="Q5" s="97"/>
      <c r="R5" s="97"/>
      <c r="S5" s="97"/>
      <c r="T5" s="97"/>
      <c r="U5" s="97"/>
      <c r="V5" s="97"/>
      <c r="W5" s="97"/>
      <c r="Y5" s="21"/>
      <c r="Z5" s="21"/>
      <c r="AA5" s="21"/>
      <c r="AB5" s="21"/>
      <c r="AC5" s="21"/>
      <c r="AD5" s="21"/>
      <c r="AE5" s="21"/>
      <c r="AF5" s="21"/>
      <c r="AG5" s="21"/>
      <c r="AH5" s="21"/>
      <c r="AI5" s="21"/>
      <c r="AJ5" s="21"/>
      <c r="AK5" s="21"/>
      <c r="AL5" s="21"/>
      <c r="AM5" s="21"/>
    </row>
    <row r="6" spans="1:39" s="20" customFormat="1" ht="28.5" customHeight="1" x14ac:dyDescent="0.35">
      <c r="A6" s="345" t="s">
        <v>207</v>
      </c>
      <c r="B6" s="346"/>
      <c r="C6" s="347"/>
      <c r="D6" s="258" t="str">
        <f>IF(ISBLANK('V Form B-RW'!C6),"",'V Form B-RW'!C6)</f>
        <v>IR</v>
      </c>
      <c r="E6" s="326"/>
      <c r="F6" s="327"/>
      <c r="G6" s="327"/>
      <c r="H6" s="97"/>
      <c r="I6" s="97"/>
      <c r="J6" s="97"/>
      <c r="K6" s="97"/>
      <c r="L6" s="97"/>
      <c r="M6" s="97"/>
      <c r="N6" s="97"/>
      <c r="O6" s="97"/>
      <c r="P6" s="97"/>
      <c r="Q6" s="97"/>
      <c r="R6" s="97"/>
      <c r="S6" s="97"/>
      <c r="T6" s="97"/>
      <c r="U6" s="97"/>
      <c r="V6" s="97"/>
      <c r="W6" s="97"/>
      <c r="Y6" s="21"/>
      <c r="Z6" s="21"/>
      <c r="AA6" s="21"/>
      <c r="AB6" s="21"/>
      <c r="AC6" s="21"/>
      <c r="AD6" s="21"/>
      <c r="AE6" s="21"/>
      <c r="AF6" s="21"/>
      <c r="AG6" s="21"/>
      <c r="AH6" s="21"/>
      <c r="AI6" s="21"/>
      <c r="AJ6" s="21"/>
      <c r="AK6" s="21"/>
      <c r="AL6" s="21"/>
      <c r="AM6" s="21"/>
    </row>
    <row r="7" spans="1:39" s="20" customFormat="1" ht="28.5" customHeight="1" x14ac:dyDescent="0.35">
      <c r="A7" s="304" t="s">
        <v>140</v>
      </c>
      <c r="B7" s="348"/>
      <c r="C7" s="305"/>
      <c r="D7" s="258" t="str">
        <f>IF(ISBLANK('V Form B-RW'!C7),"",'V Form B-RW'!C7)</f>
        <v>AGRN08</v>
      </c>
      <c r="E7" s="326"/>
      <c r="F7" s="327"/>
      <c r="G7" s="327"/>
      <c r="H7" s="97"/>
      <c r="I7" s="97"/>
      <c r="J7" s="97"/>
      <c r="K7" s="97"/>
      <c r="L7" s="97"/>
      <c r="M7" s="97"/>
      <c r="N7" s="97"/>
      <c r="O7" s="97"/>
      <c r="P7" s="97"/>
      <c r="Q7" s="97"/>
      <c r="R7" s="97"/>
      <c r="S7" s="97"/>
      <c r="T7" s="97"/>
      <c r="U7" s="97"/>
      <c r="V7" s="97"/>
      <c r="W7" s="97"/>
      <c r="Y7" s="21"/>
      <c r="Z7" s="21"/>
      <c r="AA7" s="21"/>
      <c r="AB7" s="21"/>
      <c r="AC7" s="21"/>
      <c r="AD7" s="21"/>
      <c r="AE7" s="21"/>
      <c r="AF7" s="21"/>
      <c r="AG7" s="21"/>
      <c r="AH7" s="21"/>
      <c r="AI7" s="21"/>
      <c r="AJ7" s="21"/>
      <c r="AK7" s="21"/>
      <c r="AL7" s="21"/>
      <c r="AM7" s="21"/>
    </row>
    <row r="8" spans="1:39" s="20" customFormat="1" ht="28.5" customHeight="1" x14ac:dyDescent="0.35">
      <c r="A8" s="309" t="s">
        <v>184</v>
      </c>
      <c r="B8" s="349"/>
      <c r="C8" s="310"/>
      <c r="D8" s="259" t="str">
        <f>IF(ISBLANK('V Form B-RW'!C8),"",'V Form B-RW'!C8)</f>
        <v>East Gippsland</v>
      </c>
      <c r="E8" s="328"/>
      <c r="F8" s="329"/>
      <c r="G8" s="329"/>
      <c r="H8" s="98"/>
      <c r="I8" s="98"/>
      <c r="J8" s="98"/>
      <c r="K8" s="98"/>
      <c r="L8" s="98"/>
      <c r="M8" s="98"/>
      <c r="N8" s="98"/>
      <c r="O8" s="98"/>
      <c r="P8" s="98"/>
      <c r="Q8" s="98"/>
      <c r="R8" s="98"/>
      <c r="S8" s="98"/>
      <c r="T8" s="98"/>
      <c r="U8" s="98"/>
      <c r="V8" s="98"/>
      <c r="W8" s="98"/>
      <c r="Y8" s="21"/>
      <c r="Z8" s="21"/>
      <c r="AA8" s="21"/>
      <c r="AB8" s="21"/>
      <c r="AC8" s="21"/>
      <c r="AD8" s="21"/>
      <c r="AE8" s="21"/>
      <c r="AF8" s="21"/>
      <c r="AG8" s="21"/>
      <c r="AH8" s="21"/>
      <c r="AI8" s="21"/>
      <c r="AJ8" s="21"/>
      <c r="AK8" s="21"/>
      <c r="AL8" s="21"/>
      <c r="AM8" s="21"/>
    </row>
    <row r="9" spans="1:39" s="7" customFormat="1" ht="18" customHeight="1" x14ac:dyDescent="0.3">
      <c r="A9" s="86"/>
      <c r="B9" s="86"/>
      <c r="C9" s="86"/>
      <c r="D9" s="86"/>
      <c r="E9" s="86"/>
      <c r="F9" s="86"/>
      <c r="G9" s="86"/>
      <c r="H9" s="86"/>
      <c r="I9" s="86"/>
      <c r="J9" s="86"/>
      <c r="K9" s="86"/>
      <c r="L9" s="86"/>
      <c r="M9" s="86"/>
      <c r="N9" s="86"/>
      <c r="O9" s="86"/>
      <c r="P9" s="86"/>
      <c r="Q9" s="86"/>
      <c r="R9" s="86"/>
      <c r="S9" s="86"/>
      <c r="T9" s="86"/>
      <c r="U9" s="86"/>
      <c r="V9" s="86"/>
      <c r="W9" s="86"/>
      <c r="X9" s="1"/>
      <c r="Y9" s="8"/>
      <c r="Z9" s="8"/>
      <c r="AA9" s="8"/>
      <c r="AB9" s="8"/>
      <c r="AC9" s="8"/>
      <c r="AD9" s="8"/>
      <c r="AE9" s="8"/>
      <c r="AF9" s="8"/>
      <c r="AG9" s="8"/>
      <c r="AH9" s="8"/>
      <c r="AI9" s="8"/>
      <c r="AJ9" s="8"/>
      <c r="AK9" s="8"/>
      <c r="AL9" s="8"/>
      <c r="AM9" s="8"/>
    </row>
    <row r="10" spans="1:39" s="18" customFormat="1" ht="25.5" customHeight="1" x14ac:dyDescent="0.4">
      <c r="A10" s="169"/>
      <c r="B10" s="170"/>
      <c r="C10" s="171"/>
      <c r="D10" s="171"/>
      <c r="E10" s="171"/>
      <c r="F10" s="171"/>
      <c r="G10" s="171"/>
      <c r="H10" s="171"/>
      <c r="I10" s="171"/>
      <c r="J10" s="171"/>
      <c r="K10" s="171"/>
      <c r="L10" s="171"/>
      <c r="M10" s="171"/>
      <c r="N10" s="171"/>
      <c r="O10" s="171"/>
      <c r="P10" s="171"/>
      <c r="Q10" s="171"/>
      <c r="R10" s="171"/>
      <c r="S10" s="171"/>
      <c r="T10" s="171"/>
      <c r="U10" s="171"/>
      <c r="V10" s="171"/>
      <c r="W10" s="171"/>
      <c r="Y10" s="19"/>
      <c r="Z10" s="19"/>
      <c r="AA10" s="19"/>
      <c r="AB10" s="19"/>
      <c r="AC10" s="19"/>
      <c r="AD10" s="19"/>
      <c r="AE10" s="19"/>
      <c r="AF10" s="19"/>
      <c r="AG10" s="19"/>
      <c r="AH10" s="19"/>
      <c r="AI10" s="19"/>
      <c r="AJ10" s="19"/>
      <c r="AK10" s="19"/>
      <c r="AL10" s="19"/>
      <c r="AM10" s="19"/>
    </row>
    <row r="11" spans="1:39" s="7" customFormat="1" ht="18" customHeight="1" thickBot="1" x14ac:dyDescent="0.35">
      <c r="A11" s="86"/>
      <c r="B11" s="86"/>
      <c r="C11" s="86"/>
      <c r="D11" s="86"/>
      <c r="E11" s="86"/>
      <c r="F11" s="86"/>
      <c r="G11" s="86"/>
      <c r="H11" s="86"/>
      <c r="I11" s="86"/>
      <c r="J11" s="86"/>
      <c r="K11" s="86"/>
      <c r="L11" s="86"/>
      <c r="M11" s="86"/>
      <c r="N11" s="86"/>
      <c r="O11" s="86"/>
      <c r="P11" s="86"/>
      <c r="Q11" s="86"/>
      <c r="R11" s="86"/>
      <c r="S11" s="86"/>
      <c r="T11" s="86"/>
      <c r="U11" s="86"/>
      <c r="V11" s="86"/>
      <c r="W11" s="86"/>
      <c r="X11" s="1"/>
      <c r="Y11" s="8"/>
      <c r="Z11" s="8"/>
      <c r="AA11" s="8"/>
      <c r="AB11" s="8"/>
      <c r="AC11" s="8"/>
      <c r="AD11" s="8"/>
      <c r="AE11" s="8"/>
      <c r="AF11" s="8"/>
      <c r="AG11" s="8"/>
      <c r="AH11" s="8"/>
      <c r="AI11" s="8"/>
      <c r="AJ11" s="8"/>
      <c r="AK11" s="8"/>
      <c r="AL11" s="8"/>
      <c r="AM11" s="8"/>
    </row>
    <row r="12" spans="1:39" s="13" customFormat="1" ht="24.2" customHeight="1" x14ac:dyDescent="0.35">
      <c r="A12" s="237" t="s">
        <v>18</v>
      </c>
      <c r="B12" s="237"/>
      <c r="C12" s="237"/>
      <c r="D12" s="237"/>
      <c r="E12" s="237"/>
      <c r="F12" s="237"/>
      <c r="G12" s="237"/>
      <c r="H12" s="237" t="s">
        <v>31</v>
      </c>
      <c r="I12" s="237"/>
      <c r="J12" s="237"/>
      <c r="K12" s="237"/>
      <c r="L12" s="237"/>
      <c r="M12" s="237"/>
      <c r="N12" s="237"/>
      <c r="O12" s="237"/>
      <c r="P12" s="237" t="s">
        <v>30</v>
      </c>
      <c r="Q12" s="237"/>
      <c r="R12" s="237"/>
      <c r="S12" s="237"/>
      <c r="T12" s="237"/>
      <c r="U12" s="237"/>
      <c r="V12" s="237"/>
      <c r="W12" s="233"/>
      <c r="X12" s="15"/>
      <c r="Y12" s="14"/>
    </row>
    <row r="13" spans="1:39" s="5" customFormat="1" ht="53.25" customHeight="1" x14ac:dyDescent="0.2">
      <c r="A13" s="233" t="s">
        <v>28</v>
      </c>
      <c r="B13" s="233" t="s">
        <v>144</v>
      </c>
      <c r="C13" s="233" t="s">
        <v>201</v>
      </c>
      <c r="D13" s="233" t="s">
        <v>14</v>
      </c>
      <c r="E13" s="233" t="s">
        <v>13</v>
      </c>
      <c r="F13" s="233" t="s">
        <v>197</v>
      </c>
      <c r="G13" s="233" t="s">
        <v>198</v>
      </c>
      <c r="H13" s="233" t="s">
        <v>187</v>
      </c>
      <c r="I13" s="233" t="s">
        <v>199</v>
      </c>
      <c r="J13" s="233" t="s">
        <v>189</v>
      </c>
      <c r="K13" s="233" t="s">
        <v>12</v>
      </c>
      <c r="L13" s="233" t="s">
        <v>11</v>
      </c>
      <c r="M13" s="233" t="s">
        <v>10</v>
      </c>
      <c r="N13" s="233" t="s">
        <v>9</v>
      </c>
      <c r="O13" s="233" t="s">
        <v>202</v>
      </c>
      <c r="P13" s="233" t="s">
        <v>26</v>
      </c>
      <c r="Q13" s="233" t="s">
        <v>203</v>
      </c>
      <c r="R13" s="233" t="s">
        <v>24</v>
      </c>
      <c r="S13" s="238" t="s">
        <v>204</v>
      </c>
      <c r="T13" s="238" t="s">
        <v>205</v>
      </c>
      <c r="U13" s="238" t="s">
        <v>32</v>
      </c>
      <c r="V13" s="238" t="s">
        <v>206</v>
      </c>
      <c r="W13" s="238" t="s">
        <v>6</v>
      </c>
    </row>
    <row r="14" spans="1:39" s="23" customFormat="1" ht="30" customHeight="1" x14ac:dyDescent="0.2">
      <c r="A14" s="245">
        <f t="shared" ref="A14:A53" si="0">ROW(A14)-ROW($A$13)</f>
        <v>1</v>
      </c>
      <c r="B14" s="245" t="str">
        <f>'V Form B-RW'!B14</f>
        <v>EGSC.18.1.IR.AGRN08</v>
      </c>
      <c r="C14" s="245" t="str">
        <f>'V Form B-RW'!G14</f>
        <v>&lt;select asset type or input text&gt;</v>
      </c>
      <c r="D14" s="245" t="str">
        <f>IF(ISBLANK('V Form B-RW'!H14),"",'V Form B-RW'!H14)</f>
        <v xml:space="preserve">Smith Street </v>
      </c>
      <c r="E14" s="245" t="str">
        <f>IF(ISBLANK('V Form B-RW'!I14),"",'V Form B-RW'!I14)</f>
        <v>123XYZ</v>
      </c>
      <c r="F14" s="245" t="str">
        <f>IF(ISBLANK('V Form B-RW'!J14),"",'V Form B-RW'!J14)</f>
        <v>6m</v>
      </c>
      <c r="G14" s="245" t="str">
        <f>IF(ISBLANK('V Form B-RW'!K14),"",'V Form B-RW'!K14)</f>
        <v>NA</v>
      </c>
      <c r="H14" s="245" t="str">
        <f>IF(ISBLANK('V Form B-RW'!L14),"",'V Form B-RW'!L14)</f>
        <v>Photo AABBCC</v>
      </c>
      <c r="I14" s="246">
        <f>IF(ISBLANK('V Form B-RW'!M14),"",'V Form B-RW'!M14)</f>
        <v>345678</v>
      </c>
      <c r="J14" s="246">
        <f>IF(ISBLANK('V Form B-RW'!N14),"",'V Form B-RW'!N14)</f>
        <v>346678</v>
      </c>
      <c r="K14" s="246">
        <f>IF(ISBLANK('V Form B-RW'!O14),"",'V Form B-RW'!O14)</f>
        <v>1001010</v>
      </c>
      <c r="L14" s="246">
        <f>IF(ISBLANK('V Form B-RW'!P14),"",'V Form B-RW'!P14)</f>
        <v>1001015</v>
      </c>
      <c r="M14" s="245" t="str">
        <f>IF(ISBLANK('V Form B-RW'!Q14),"",'V Form B-RW'!Q14)</f>
        <v/>
      </c>
      <c r="N14" s="245" t="str">
        <f>IF(ISBLANK('V Form B-RW'!R14),"",'V Form B-RW'!R14)</f>
        <v/>
      </c>
      <c r="O14" s="247" t="str">
        <f>IF(ISBLANK('V Form B-RW'!S14),"",'V Form B-RW'!S14)</f>
        <v/>
      </c>
      <c r="P14" s="248" t="str">
        <f>IF(ISBLANK('V Form B-RW'!T14),"",'V Form B-RW'!T14)</f>
        <v>&lt;select treatment ID or input text&gt;</v>
      </c>
      <c r="Q14" s="249" t="str">
        <f>IF(ISBLANK('V Form B-RW'!U14),"",'V Form B-RW'!U14)</f>
        <v/>
      </c>
      <c r="R14" s="245">
        <f>IF(ISBLANK('V Form B-RW'!V14),"",'V Form B-RW'!V14)</f>
        <v>10</v>
      </c>
      <c r="S14" s="207">
        <v>6500</v>
      </c>
      <c r="T14" s="239">
        <f>IF(B14='V Form B-RW'!B14,('V Form B-RW'!AB14),"check inputs")</f>
        <v>0</v>
      </c>
      <c r="U14" s="240">
        <f t="shared" ref="U14:U53" si="1">T14-S14</f>
        <v>-6500</v>
      </c>
      <c r="V14" s="210" t="s">
        <v>171</v>
      </c>
      <c r="W14" s="211"/>
    </row>
    <row r="15" spans="1:39" s="23" customFormat="1" ht="30" customHeight="1" x14ac:dyDescent="0.2">
      <c r="A15" s="250">
        <f t="shared" si="0"/>
        <v>2</v>
      </c>
      <c r="B15" s="250" t="str">
        <f>'V Form B-RW'!B15</f>
        <v>EGSC.18.2.IR.AGRN08</v>
      </c>
      <c r="C15" s="250" t="str">
        <f>'V Form B-RW'!G15</f>
        <v>&lt;select asset type or input text&gt;</v>
      </c>
      <c r="D15" s="245" t="str">
        <f>IF(ISBLANK('V Form B-RW'!H15),"",'V Form B-RW'!H15)</f>
        <v/>
      </c>
      <c r="E15" s="250" t="str">
        <f>IF(ISBLANK('V Form B-RW'!I15),"",'V Form B-RW'!I15)</f>
        <v/>
      </c>
      <c r="F15" s="250" t="str">
        <f>IF(ISBLANK('V Form B-RW'!J15),"",'V Form B-RW'!J15)</f>
        <v/>
      </c>
      <c r="G15" s="250" t="str">
        <f>IF(ISBLANK('V Form B-RW'!K15),"",'V Form B-RW'!K15)</f>
        <v/>
      </c>
      <c r="H15" s="250" t="str">
        <f>IF(ISBLANK('V Form B-RW'!L15),"",'V Form B-RW'!L15)</f>
        <v/>
      </c>
      <c r="I15" s="251" t="str">
        <f>IF(ISBLANK('V Form B-RW'!M15),"",'V Form B-RW'!M15)</f>
        <v/>
      </c>
      <c r="J15" s="251" t="str">
        <f>IF(ISBLANK('V Form B-RW'!N15),"",'V Form B-RW'!N15)</f>
        <v/>
      </c>
      <c r="K15" s="251" t="str">
        <f>IF(ISBLANK('V Form B-RW'!O15),"",'V Form B-RW'!O15)</f>
        <v/>
      </c>
      <c r="L15" s="251" t="str">
        <f>IF(ISBLANK('V Form B-RW'!P15),"",'V Form B-RW'!P15)</f>
        <v/>
      </c>
      <c r="M15" s="250" t="str">
        <f>IF(ISBLANK('V Form B-RW'!Q15),"",'V Form B-RW'!Q15)</f>
        <v/>
      </c>
      <c r="N15" s="250" t="str">
        <f>IF(ISBLANK('V Form B-RW'!R15),"",'V Form B-RW'!R15)</f>
        <v/>
      </c>
      <c r="O15" s="252" t="str">
        <f>IF(ISBLANK('V Form B-RW'!S15),"",'V Form B-RW'!S15)</f>
        <v/>
      </c>
      <c r="P15" s="253" t="str">
        <f>IF(ISBLANK('V Form B-RW'!T15),"",'V Form B-RW'!T15)</f>
        <v>&lt;select treatment ID or input text&gt;</v>
      </c>
      <c r="Q15" s="254" t="str">
        <f>IF(ISBLANK('V Form B-RW'!U15),"",'V Form B-RW'!U15)</f>
        <v/>
      </c>
      <c r="R15" s="250" t="str">
        <f>IF(ISBLANK('V Form B-RW'!V15),"",'V Form B-RW'!V15)</f>
        <v/>
      </c>
      <c r="S15" s="208"/>
      <c r="T15" s="239">
        <f>IF(B15='V Form B-RW'!B15,('V Form B-RW'!AB15),"check inputs")</f>
        <v>0</v>
      </c>
      <c r="U15" s="241">
        <f t="shared" si="1"/>
        <v>0</v>
      </c>
      <c r="V15" s="212"/>
      <c r="W15" s="211"/>
    </row>
    <row r="16" spans="1:39" s="23" customFormat="1" ht="30" customHeight="1" x14ac:dyDescent="0.2">
      <c r="A16" s="250">
        <f t="shared" si="0"/>
        <v>3</v>
      </c>
      <c r="B16" s="250" t="str">
        <f>'V Form B-RW'!B16</f>
        <v>EGSC.18.3.IR.AGRN08</v>
      </c>
      <c r="C16" s="250" t="str">
        <f>'V Form B-RW'!G16</f>
        <v>&lt;select asset type or input text&gt;</v>
      </c>
      <c r="D16" s="245" t="str">
        <f>IF(ISBLANK('V Form B-RW'!H16),"",'V Form B-RW'!H16)</f>
        <v/>
      </c>
      <c r="E16" s="250" t="str">
        <f>IF(ISBLANK('V Form B-RW'!I16),"",'V Form B-RW'!I16)</f>
        <v/>
      </c>
      <c r="F16" s="250" t="str">
        <f>IF(ISBLANK('V Form B-RW'!J16),"",'V Form B-RW'!J16)</f>
        <v/>
      </c>
      <c r="G16" s="250" t="str">
        <f>IF(ISBLANK('V Form B-RW'!K16),"",'V Form B-RW'!K16)</f>
        <v/>
      </c>
      <c r="H16" s="250" t="str">
        <f>IF(ISBLANK('V Form B-RW'!L16),"",'V Form B-RW'!L16)</f>
        <v/>
      </c>
      <c r="I16" s="251" t="str">
        <f>IF(ISBLANK('V Form B-RW'!M16),"",'V Form B-RW'!M16)</f>
        <v/>
      </c>
      <c r="J16" s="251" t="str">
        <f>IF(ISBLANK('V Form B-RW'!N16),"",'V Form B-RW'!N16)</f>
        <v/>
      </c>
      <c r="K16" s="251" t="str">
        <f>IF(ISBLANK('V Form B-RW'!O16),"",'V Form B-RW'!O16)</f>
        <v/>
      </c>
      <c r="L16" s="251" t="str">
        <f>IF(ISBLANK('V Form B-RW'!P16),"",'V Form B-RW'!P16)</f>
        <v/>
      </c>
      <c r="M16" s="250" t="str">
        <f>IF(ISBLANK('V Form B-RW'!Q16),"",'V Form B-RW'!Q16)</f>
        <v/>
      </c>
      <c r="N16" s="250" t="str">
        <f>IF(ISBLANK('V Form B-RW'!R16),"",'V Form B-RW'!R16)</f>
        <v/>
      </c>
      <c r="O16" s="252" t="str">
        <f>IF(ISBLANK('V Form B-RW'!S16),"",'V Form B-RW'!S16)</f>
        <v/>
      </c>
      <c r="P16" s="253" t="str">
        <f>IF(ISBLANK('V Form B-RW'!T16),"",'V Form B-RW'!T16)</f>
        <v>&lt;select treatment ID or input text&gt;</v>
      </c>
      <c r="Q16" s="254" t="str">
        <f>IF(ISBLANK('V Form B-RW'!U16),"",'V Form B-RW'!U16)</f>
        <v/>
      </c>
      <c r="R16" s="250" t="str">
        <f>IF(ISBLANK('V Form B-RW'!V16),"",'V Form B-RW'!V16)</f>
        <v/>
      </c>
      <c r="S16" s="208"/>
      <c r="T16" s="239">
        <f>IF(B16='V Form B-RW'!B16,('V Form B-RW'!AB16),"check inputs")</f>
        <v>0</v>
      </c>
      <c r="U16" s="241">
        <f t="shared" si="1"/>
        <v>0</v>
      </c>
      <c r="V16" s="212"/>
      <c r="W16" s="211"/>
    </row>
    <row r="17" spans="1:23" s="23" customFormat="1" ht="30" customHeight="1" x14ac:dyDescent="0.2">
      <c r="A17" s="250">
        <f t="shared" si="0"/>
        <v>4</v>
      </c>
      <c r="B17" s="250" t="str">
        <f>'V Form B-RW'!B17</f>
        <v>EGSC.18.4.IR.AGRN08</v>
      </c>
      <c r="C17" s="250" t="str">
        <f>'V Form B-RW'!G17</f>
        <v>&lt;select asset type or input text&gt;</v>
      </c>
      <c r="D17" s="245" t="str">
        <f>IF(ISBLANK('V Form B-RW'!H17),"",'V Form B-RW'!H17)</f>
        <v/>
      </c>
      <c r="E17" s="250" t="str">
        <f>IF(ISBLANK('V Form B-RW'!I17),"",'V Form B-RW'!I17)</f>
        <v/>
      </c>
      <c r="F17" s="250" t="str">
        <f>IF(ISBLANK('V Form B-RW'!J17),"",'V Form B-RW'!J17)</f>
        <v/>
      </c>
      <c r="G17" s="250" t="str">
        <f>IF(ISBLANK('V Form B-RW'!K17),"",'V Form B-RW'!K17)</f>
        <v/>
      </c>
      <c r="H17" s="250" t="str">
        <f>IF(ISBLANK('V Form B-RW'!L17),"",'V Form B-RW'!L17)</f>
        <v/>
      </c>
      <c r="I17" s="251" t="str">
        <f>IF(ISBLANK('V Form B-RW'!M17),"",'V Form B-RW'!M17)</f>
        <v/>
      </c>
      <c r="J17" s="251" t="str">
        <f>IF(ISBLANK('V Form B-RW'!N17),"",'V Form B-RW'!N17)</f>
        <v/>
      </c>
      <c r="K17" s="251" t="str">
        <f>IF(ISBLANK('V Form B-RW'!O17),"",'V Form B-RW'!O17)</f>
        <v/>
      </c>
      <c r="L17" s="251" t="str">
        <f>IF(ISBLANK('V Form B-RW'!P17),"",'V Form B-RW'!P17)</f>
        <v/>
      </c>
      <c r="M17" s="250" t="str">
        <f>IF(ISBLANK('V Form B-RW'!Q17),"",'V Form B-RW'!Q17)</f>
        <v/>
      </c>
      <c r="N17" s="250" t="str">
        <f>IF(ISBLANK('V Form B-RW'!R17),"",'V Form B-RW'!R17)</f>
        <v/>
      </c>
      <c r="O17" s="252" t="str">
        <f>IF(ISBLANK('V Form B-RW'!S17),"",'V Form B-RW'!S17)</f>
        <v/>
      </c>
      <c r="P17" s="253" t="str">
        <f>IF(ISBLANK('V Form B-RW'!T17),"",'V Form B-RW'!T17)</f>
        <v>&lt;select treatment ID or input text&gt;</v>
      </c>
      <c r="Q17" s="254" t="str">
        <f>IF(ISBLANK('V Form B-RW'!U17),"",'V Form B-RW'!U17)</f>
        <v/>
      </c>
      <c r="R17" s="250" t="str">
        <f>IF(ISBLANK('V Form B-RW'!V17),"",'V Form B-RW'!V17)</f>
        <v/>
      </c>
      <c r="S17" s="208"/>
      <c r="T17" s="239">
        <f>IF(B17='V Form B-RW'!B17,('V Form B-RW'!AB17),"check inputs")</f>
        <v>0</v>
      </c>
      <c r="U17" s="241">
        <f t="shared" si="1"/>
        <v>0</v>
      </c>
      <c r="V17" s="212"/>
      <c r="W17" s="211"/>
    </row>
    <row r="18" spans="1:23" s="23" customFormat="1" ht="30" customHeight="1" x14ac:dyDescent="0.2">
      <c r="A18" s="250">
        <f t="shared" si="0"/>
        <v>5</v>
      </c>
      <c r="B18" s="250" t="str">
        <f>'V Form B-RW'!B18</f>
        <v>EGSC.18.5.IR.AGRN08</v>
      </c>
      <c r="C18" s="250" t="str">
        <f>'V Form B-RW'!G18</f>
        <v>&lt;select asset type or input text&gt;</v>
      </c>
      <c r="D18" s="245" t="str">
        <f>IF(ISBLANK('V Form B-RW'!H18),"",'V Form B-RW'!H18)</f>
        <v/>
      </c>
      <c r="E18" s="250" t="str">
        <f>IF(ISBLANK('V Form B-RW'!I18),"",'V Form B-RW'!I18)</f>
        <v/>
      </c>
      <c r="F18" s="250" t="str">
        <f>IF(ISBLANK('V Form B-RW'!J18),"",'V Form B-RW'!J18)</f>
        <v/>
      </c>
      <c r="G18" s="250" t="str">
        <f>IF(ISBLANK('V Form B-RW'!K18),"",'V Form B-RW'!K18)</f>
        <v/>
      </c>
      <c r="H18" s="250" t="str">
        <f>IF(ISBLANK('V Form B-RW'!L18),"",'V Form B-RW'!L18)</f>
        <v/>
      </c>
      <c r="I18" s="251" t="str">
        <f>IF(ISBLANK('V Form B-RW'!M18),"",'V Form B-RW'!M18)</f>
        <v/>
      </c>
      <c r="J18" s="251" t="str">
        <f>IF(ISBLANK('V Form B-RW'!N18),"",'V Form B-RW'!N18)</f>
        <v/>
      </c>
      <c r="K18" s="251" t="str">
        <f>IF(ISBLANK('V Form B-RW'!O18),"",'V Form B-RW'!O18)</f>
        <v/>
      </c>
      <c r="L18" s="251" t="str">
        <f>IF(ISBLANK('V Form B-RW'!P18),"",'V Form B-RW'!P18)</f>
        <v/>
      </c>
      <c r="M18" s="250" t="str">
        <f>IF(ISBLANK('V Form B-RW'!Q18),"",'V Form B-RW'!Q18)</f>
        <v/>
      </c>
      <c r="N18" s="250" t="str">
        <f>IF(ISBLANK('V Form B-RW'!R18),"",'V Form B-RW'!R18)</f>
        <v/>
      </c>
      <c r="O18" s="252" t="str">
        <f>IF(ISBLANK('V Form B-RW'!S18),"",'V Form B-RW'!S18)</f>
        <v/>
      </c>
      <c r="P18" s="253" t="str">
        <f>IF(ISBLANK('V Form B-RW'!T18),"",'V Form B-RW'!T18)</f>
        <v>&lt;select treatment ID or input text&gt;</v>
      </c>
      <c r="Q18" s="254" t="str">
        <f>IF(ISBLANK('V Form B-RW'!U18),"",'V Form B-RW'!U18)</f>
        <v/>
      </c>
      <c r="R18" s="250" t="str">
        <f>IF(ISBLANK('V Form B-RW'!V18),"",'V Form B-RW'!V18)</f>
        <v/>
      </c>
      <c r="S18" s="208"/>
      <c r="T18" s="239">
        <f>IF(B18='V Form B-RW'!B18,('V Form B-RW'!AB18),"check inputs")</f>
        <v>0</v>
      </c>
      <c r="U18" s="241">
        <f t="shared" si="1"/>
        <v>0</v>
      </c>
      <c r="V18" s="212"/>
      <c r="W18" s="211"/>
    </row>
    <row r="19" spans="1:23" s="23" customFormat="1" ht="30" customHeight="1" x14ac:dyDescent="0.2">
      <c r="A19" s="250">
        <f t="shared" si="0"/>
        <v>6</v>
      </c>
      <c r="B19" s="250" t="str">
        <f>'V Form B-RW'!B19</f>
        <v>EGSC.18.6.IR.AGRN08</v>
      </c>
      <c r="C19" s="250" t="str">
        <f>'V Form B-RW'!G19</f>
        <v>&lt;select asset type or input text&gt;</v>
      </c>
      <c r="D19" s="245" t="str">
        <f>IF(ISBLANK('V Form B-RW'!H19),"",'V Form B-RW'!H19)</f>
        <v/>
      </c>
      <c r="E19" s="250" t="str">
        <f>IF(ISBLANK('V Form B-RW'!I19),"",'V Form B-RW'!I19)</f>
        <v/>
      </c>
      <c r="F19" s="250" t="str">
        <f>IF(ISBLANK('V Form B-RW'!J19),"",'V Form B-RW'!J19)</f>
        <v/>
      </c>
      <c r="G19" s="250" t="str">
        <f>IF(ISBLANK('V Form B-RW'!K19),"",'V Form B-RW'!K19)</f>
        <v/>
      </c>
      <c r="H19" s="250" t="str">
        <f>IF(ISBLANK('V Form B-RW'!L19),"",'V Form B-RW'!L19)</f>
        <v/>
      </c>
      <c r="I19" s="251" t="str">
        <f>IF(ISBLANK('V Form B-RW'!M19),"",'V Form B-RW'!M19)</f>
        <v/>
      </c>
      <c r="J19" s="251" t="str">
        <f>IF(ISBLANK('V Form B-RW'!N19),"",'V Form B-RW'!N19)</f>
        <v/>
      </c>
      <c r="K19" s="251" t="str">
        <f>IF(ISBLANK('V Form B-RW'!O19),"",'V Form B-RW'!O19)</f>
        <v/>
      </c>
      <c r="L19" s="251" t="str">
        <f>IF(ISBLANK('V Form B-RW'!P19),"",'V Form B-RW'!P19)</f>
        <v/>
      </c>
      <c r="M19" s="250" t="str">
        <f>IF(ISBLANK('V Form B-RW'!Q19),"",'V Form B-RW'!Q19)</f>
        <v/>
      </c>
      <c r="N19" s="250" t="str">
        <f>IF(ISBLANK('V Form B-RW'!R19),"",'V Form B-RW'!R19)</f>
        <v/>
      </c>
      <c r="O19" s="252" t="str">
        <f>IF(ISBLANK('V Form B-RW'!S19),"",'V Form B-RW'!S19)</f>
        <v/>
      </c>
      <c r="P19" s="253" t="str">
        <f>IF(ISBLANK('V Form B-RW'!T19),"",'V Form B-RW'!T19)</f>
        <v>&lt;select treatment ID or input text&gt;</v>
      </c>
      <c r="Q19" s="254" t="str">
        <f>IF(ISBLANK('V Form B-RW'!U19),"",'V Form B-RW'!U19)</f>
        <v/>
      </c>
      <c r="R19" s="250" t="str">
        <f>IF(ISBLANK('V Form B-RW'!V19),"",'V Form B-RW'!V19)</f>
        <v/>
      </c>
      <c r="S19" s="208"/>
      <c r="T19" s="239">
        <f>IF(B19='V Form B-RW'!B19,('V Form B-RW'!AB19),"check inputs")</f>
        <v>0</v>
      </c>
      <c r="U19" s="241">
        <f t="shared" si="1"/>
        <v>0</v>
      </c>
      <c r="V19" s="212"/>
      <c r="W19" s="211"/>
    </row>
    <row r="20" spans="1:23" s="23" customFormat="1" ht="30" customHeight="1" x14ac:dyDescent="0.2">
      <c r="A20" s="250">
        <f t="shared" si="0"/>
        <v>7</v>
      </c>
      <c r="B20" s="250" t="str">
        <f>'V Form B-RW'!B20</f>
        <v>EGSC.18.7.IR.AGRN08</v>
      </c>
      <c r="C20" s="250" t="str">
        <f>'V Form B-RW'!G20</f>
        <v>&lt;select asset type or input text&gt;</v>
      </c>
      <c r="D20" s="245" t="str">
        <f>IF(ISBLANK('V Form B-RW'!H20),"",'V Form B-RW'!H20)</f>
        <v/>
      </c>
      <c r="E20" s="250" t="str">
        <f>IF(ISBLANK('V Form B-RW'!I20),"",'V Form B-RW'!I20)</f>
        <v/>
      </c>
      <c r="F20" s="250" t="str">
        <f>IF(ISBLANK('V Form B-RW'!J20),"",'V Form B-RW'!J20)</f>
        <v/>
      </c>
      <c r="G20" s="250" t="str">
        <f>IF(ISBLANK('V Form B-RW'!K20),"",'V Form B-RW'!K20)</f>
        <v/>
      </c>
      <c r="H20" s="250" t="str">
        <f>IF(ISBLANK('V Form B-RW'!L20),"",'V Form B-RW'!L20)</f>
        <v/>
      </c>
      <c r="I20" s="251" t="str">
        <f>IF(ISBLANK('V Form B-RW'!M20),"",'V Form B-RW'!M20)</f>
        <v/>
      </c>
      <c r="J20" s="251" t="str">
        <f>IF(ISBLANK('V Form B-RW'!N20),"",'V Form B-RW'!N20)</f>
        <v/>
      </c>
      <c r="K20" s="251" t="str">
        <f>IF(ISBLANK('V Form B-RW'!O20),"",'V Form B-RW'!O20)</f>
        <v/>
      </c>
      <c r="L20" s="251" t="str">
        <f>IF(ISBLANK('V Form B-RW'!P20),"",'V Form B-RW'!P20)</f>
        <v/>
      </c>
      <c r="M20" s="250" t="str">
        <f>IF(ISBLANK('V Form B-RW'!Q20),"",'V Form B-RW'!Q20)</f>
        <v/>
      </c>
      <c r="N20" s="250" t="str">
        <f>IF(ISBLANK('V Form B-RW'!R20),"",'V Form B-RW'!R20)</f>
        <v/>
      </c>
      <c r="O20" s="252" t="str">
        <f>IF(ISBLANK('V Form B-RW'!S20),"",'V Form B-RW'!S20)</f>
        <v/>
      </c>
      <c r="P20" s="253" t="str">
        <f>IF(ISBLANK('V Form B-RW'!T20),"",'V Form B-RW'!T20)</f>
        <v>&lt;select treatment ID or input text&gt;</v>
      </c>
      <c r="Q20" s="254" t="str">
        <f>IF(ISBLANK('V Form B-RW'!U20),"",'V Form B-RW'!U20)</f>
        <v/>
      </c>
      <c r="R20" s="250" t="str">
        <f>IF(ISBLANK('V Form B-RW'!V20),"",'V Form B-RW'!V20)</f>
        <v/>
      </c>
      <c r="S20" s="208"/>
      <c r="T20" s="239">
        <f>IF(B20='V Form B-RW'!B20,('V Form B-RW'!AB20),"check inputs")</f>
        <v>0</v>
      </c>
      <c r="U20" s="241">
        <f t="shared" si="1"/>
        <v>0</v>
      </c>
      <c r="V20" s="212"/>
      <c r="W20" s="211"/>
    </row>
    <row r="21" spans="1:23" s="23" customFormat="1" ht="30" customHeight="1" x14ac:dyDescent="0.2">
      <c r="A21" s="250">
        <f t="shared" si="0"/>
        <v>8</v>
      </c>
      <c r="B21" s="250" t="str">
        <f>'V Form B-RW'!B21</f>
        <v>EGSC.18.8.IR.AGRN08</v>
      </c>
      <c r="C21" s="250" t="str">
        <f>'V Form B-RW'!G21</f>
        <v>&lt;select asset type or input text&gt;</v>
      </c>
      <c r="D21" s="245" t="str">
        <f>IF(ISBLANK('V Form B-RW'!H21),"",'V Form B-RW'!H21)</f>
        <v/>
      </c>
      <c r="E21" s="250" t="str">
        <f>IF(ISBLANK('V Form B-RW'!I21),"",'V Form B-RW'!I21)</f>
        <v/>
      </c>
      <c r="F21" s="250" t="str">
        <f>IF(ISBLANK('V Form B-RW'!J21),"",'V Form B-RW'!J21)</f>
        <v/>
      </c>
      <c r="G21" s="250" t="str">
        <f>IF(ISBLANK('V Form B-RW'!K21),"",'V Form B-RW'!K21)</f>
        <v/>
      </c>
      <c r="H21" s="250" t="str">
        <f>IF(ISBLANK('V Form B-RW'!L21),"",'V Form B-RW'!L21)</f>
        <v/>
      </c>
      <c r="I21" s="251" t="str">
        <f>IF(ISBLANK('V Form B-RW'!M21),"",'V Form B-RW'!M21)</f>
        <v/>
      </c>
      <c r="J21" s="251" t="str">
        <f>IF(ISBLANK('V Form B-RW'!N21),"",'V Form B-RW'!N21)</f>
        <v/>
      </c>
      <c r="K21" s="251" t="str">
        <f>IF(ISBLANK('V Form B-RW'!O21),"",'V Form B-RW'!O21)</f>
        <v/>
      </c>
      <c r="L21" s="251" t="str">
        <f>IF(ISBLANK('V Form B-RW'!P21),"",'V Form B-RW'!P21)</f>
        <v/>
      </c>
      <c r="M21" s="250" t="str">
        <f>IF(ISBLANK('V Form B-RW'!Q21),"",'V Form B-RW'!Q21)</f>
        <v/>
      </c>
      <c r="N21" s="250" t="str">
        <f>IF(ISBLANK('V Form B-RW'!R21),"",'V Form B-RW'!R21)</f>
        <v/>
      </c>
      <c r="O21" s="252" t="str">
        <f>IF(ISBLANK('V Form B-RW'!S21),"",'V Form B-RW'!S21)</f>
        <v/>
      </c>
      <c r="P21" s="253" t="str">
        <f>IF(ISBLANK('V Form B-RW'!T21),"",'V Form B-RW'!T21)</f>
        <v>&lt;select treatment ID or input text&gt;</v>
      </c>
      <c r="Q21" s="254" t="str">
        <f>IF(ISBLANK('V Form B-RW'!U21),"",'V Form B-RW'!U21)</f>
        <v/>
      </c>
      <c r="R21" s="250" t="str">
        <f>IF(ISBLANK('V Form B-RW'!V21),"",'V Form B-RW'!V21)</f>
        <v/>
      </c>
      <c r="S21" s="208"/>
      <c r="T21" s="239">
        <f>IF(B21='V Form B-RW'!B21,('V Form B-RW'!AB21),"check inputs")</f>
        <v>0</v>
      </c>
      <c r="U21" s="241">
        <f t="shared" si="1"/>
        <v>0</v>
      </c>
      <c r="V21" s="212"/>
      <c r="W21" s="211"/>
    </row>
    <row r="22" spans="1:23" s="23" customFormat="1" ht="30" customHeight="1" x14ac:dyDescent="0.2">
      <c r="A22" s="250">
        <f t="shared" si="0"/>
        <v>9</v>
      </c>
      <c r="B22" s="250" t="str">
        <f>'V Form B-RW'!B22</f>
        <v>EGSC.18.9.IR.AGRN08</v>
      </c>
      <c r="C22" s="250" t="str">
        <f>'V Form B-RW'!G22</f>
        <v>&lt;select asset type or input text&gt;</v>
      </c>
      <c r="D22" s="245" t="str">
        <f>IF(ISBLANK('V Form B-RW'!H22),"",'V Form B-RW'!H22)</f>
        <v/>
      </c>
      <c r="E22" s="250" t="str">
        <f>IF(ISBLANK('V Form B-RW'!I22),"",'V Form B-RW'!I22)</f>
        <v/>
      </c>
      <c r="F22" s="250" t="str">
        <f>IF(ISBLANK('V Form B-RW'!J22),"",'V Form B-RW'!J22)</f>
        <v/>
      </c>
      <c r="G22" s="250" t="str">
        <f>IF(ISBLANK('V Form B-RW'!K22),"",'V Form B-RW'!K22)</f>
        <v/>
      </c>
      <c r="H22" s="250" t="str">
        <f>IF(ISBLANK('V Form B-RW'!L22),"",'V Form B-RW'!L22)</f>
        <v/>
      </c>
      <c r="I22" s="251" t="str">
        <f>IF(ISBLANK('V Form B-RW'!M22),"",'V Form B-RW'!M22)</f>
        <v/>
      </c>
      <c r="J22" s="251" t="str">
        <f>IF(ISBLANK('V Form B-RW'!N22),"",'V Form B-RW'!N22)</f>
        <v/>
      </c>
      <c r="K22" s="251" t="str">
        <f>IF(ISBLANK('V Form B-RW'!O22),"",'V Form B-RW'!O22)</f>
        <v/>
      </c>
      <c r="L22" s="251" t="str">
        <f>IF(ISBLANK('V Form B-RW'!P22),"",'V Form B-RW'!P22)</f>
        <v/>
      </c>
      <c r="M22" s="250" t="str">
        <f>IF(ISBLANK('V Form B-RW'!Q22),"",'V Form B-RW'!Q22)</f>
        <v/>
      </c>
      <c r="N22" s="250" t="str">
        <f>IF(ISBLANK('V Form B-RW'!R22),"",'V Form B-RW'!R22)</f>
        <v/>
      </c>
      <c r="O22" s="252" t="str">
        <f>IF(ISBLANK('V Form B-RW'!S22),"",'V Form B-RW'!S22)</f>
        <v/>
      </c>
      <c r="P22" s="253" t="str">
        <f>IF(ISBLANK('V Form B-RW'!T22),"",'V Form B-RW'!T22)</f>
        <v>&lt;select treatment ID or input text&gt;</v>
      </c>
      <c r="Q22" s="254" t="str">
        <f>IF(ISBLANK('V Form B-RW'!U22),"",'V Form B-RW'!U22)</f>
        <v/>
      </c>
      <c r="R22" s="250" t="str">
        <f>IF(ISBLANK('V Form B-RW'!V22),"",'V Form B-RW'!V22)</f>
        <v/>
      </c>
      <c r="S22" s="208"/>
      <c r="T22" s="239">
        <f>IF(B22='V Form B-RW'!B22,('V Form B-RW'!AB22),"check inputs")</f>
        <v>0</v>
      </c>
      <c r="U22" s="241">
        <f t="shared" si="1"/>
        <v>0</v>
      </c>
      <c r="V22" s="212"/>
      <c r="W22" s="211"/>
    </row>
    <row r="23" spans="1:23" s="23" customFormat="1" ht="30" customHeight="1" x14ac:dyDescent="0.2">
      <c r="A23" s="250">
        <f t="shared" si="0"/>
        <v>10</v>
      </c>
      <c r="B23" s="250" t="str">
        <f>'V Form B-RW'!B23</f>
        <v>EGSC.18.10.IR.AGRN08</v>
      </c>
      <c r="C23" s="250" t="str">
        <f>'V Form B-RW'!G23</f>
        <v>&lt;select asset type or input text&gt;</v>
      </c>
      <c r="D23" s="245" t="str">
        <f>IF(ISBLANK('V Form B-RW'!H23),"",'V Form B-RW'!H23)</f>
        <v/>
      </c>
      <c r="E23" s="250" t="str">
        <f>IF(ISBLANK('V Form B-RW'!I23),"",'V Form B-RW'!I23)</f>
        <v/>
      </c>
      <c r="F23" s="250" t="str">
        <f>IF(ISBLANK('V Form B-RW'!J23),"",'V Form B-RW'!J23)</f>
        <v/>
      </c>
      <c r="G23" s="250" t="str">
        <f>IF(ISBLANK('V Form B-RW'!K23),"",'V Form B-RW'!K23)</f>
        <v/>
      </c>
      <c r="H23" s="250" t="str">
        <f>IF(ISBLANK('V Form B-RW'!L23),"",'V Form B-RW'!L23)</f>
        <v/>
      </c>
      <c r="I23" s="251" t="str">
        <f>IF(ISBLANK('V Form B-RW'!M23),"",'V Form B-RW'!M23)</f>
        <v/>
      </c>
      <c r="J23" s="251" t="str">
        <f>IF(ISBLANK('V Form B-RW'!N23),"",'V Form B-RW'!N23)</f>
        <v/>
      </c>
      <c r="K23" s="251" t="str">
        <f>IF(ISBLANK('V Form B-RW'!O23),"",'V Form B-RW'!O23)</f>
        <v/>
      </c>
      <c r="L23" s="251" t="str">
        <f>IF(ISBLANK('V Form B-RW'!P23),"",'V Form B-RW'!P23)</f>
        <v/>
      </c>
      <c r="M23" s="250" t="str">
        <f>IF(ISBLANK('V Form B-RW'!Q23),"",'V Form B-RW'!Q23)</f>
        <v/>
      </c>
      <c r="N23" s="250" t="str">
        <f>IF(ISBLANK('V Form B-RW'!R23),"",'V Form B-RW'!R23)</f>
        <v/>
      </c>
      <c r="O23" s="252" t="str">
        <f>IF(ISBLANK('V Form B-RW'!S23),"",'V Form B-RW'!S23)</f>
        <v/>
      </c>
      <c r="P23" s="253" t="str">
        <f>IF(ISBLANK('V Form B-RW'!T23),"",'V Form B-RW'!T23)</f>
        <v>&lt;select treatment ID or input text&gt;</v>
      </c>
      <c r="Q23" s="254" t="str">
        <f>IF(ISBLANK('V Form B-RW'!U23),"",'V Form B-RW'!U23)</f>
        <v/>
      </c>
      <c r="R23" s="250" t="str">
        <f>IF(ISBLANK('V Form B-RW'!V23),"",'V Form B-RW'!V23)</f>
        <v/>
      </c>
      <c r="S23" s="208"/>
      <c r="T23" s="239">
        <f>IF(B23='V Form B-RW'!B23,('V Form B-RW'!AB23),"check inputs")</f>
        <v>0</v>
      </c>
      <c r="U23" s="241">
        <f t="shared" si="1"/>
        <v>0</v>
      </c>
      <c r="V23" s="212"/>
      <c r="W23" s="211"/>
    </row>
    <row r="24" spans="1:23" s="23" customFormat="1" ht="30" customHeight="1" x14ac:dyDescent="0.2">
      <c r="A24" s="250">
        <f t="shared" si="0"/>
        <v>11</v>
      </c>
      <c r="B24" s="250" t="str">
        <f>'V Form B-RW'!B24</f>
        <v>EGSC.18.11.IR.AGRN08</v>
      </c>
      <c r="C24" s="250" t="str">
        <f>'V Form B-RW'!G24</f>
        <v>&lt;select asset type or input text&gt;</v>
      </c>
      <c r="D24" s="245" t="str">
        <f>IF(ISBLANK('V Form B-RW'!H24),"",'V Form B-RW'!H24)</f>
        <v/>
      </c>
      <c r="E24" s="250" t="str">
        <f>IF(ISBLANK('V Form B-RW'!I24),"",'V Form B-RW'!I24)</f>
        <v/>
      </c>
      <c r="F24" s="250" t="str">
        <f>IF(ISBLANK('V Form B-RW'!J24),"",'V Form B-RW'!J24)</f>
        <v/>
      </c>
      <c r="G24" s="250" t="str">
        <f>IF(ISBLANK('V Form B-RW'!K24),"",'V Form B-RW'!K24)</f>
        <v/>
      </c>
      <c r="H24" s="250" t="str">
        <f>IF(ISBLANK('V Form B-RW'!L24),"",'V Form B-RW'!L24)</f>
        <v/>
      </c>
      <c r="I24" s="251" t="str">
        <f>IF(ISBLANK('V Form B-RW'!M24),"",'V Form B-RW'!M24)</f>
        <v/>
      </c>
      <c r="J24" s="251" t="str">
        <f>IF(ISBLANK('V Form B-RW'!N24),"",'V Form B-RW'!N24)</f>
        <v/>
      </c>
      <c r="K24" s="251" t="str">
        <f>IF(ISBLANK('V Form B-RW'!O24),"",'V Form B-RW'!O24)</f>
        <v/>
      </c>
      <c r="L24" s="251" t="str">
        <f>IF(ISBLANK('V Form B-RW'!P24),"",'V Form B-RW'!P24)</f>
        <v/>
      </c>
      <c r="M24" s="250" t="str">
        <f>IF(ISBLANK('V Form B-RW'!Q24),"",'V Form B-RW'!Q24)</f>
        <v/>
      </c>
      <c r="N24" s="250" t="str">
        <f>IF(ISBLANK('V Form B-RW'!R24),"",'V Form B-RW'!R24)</f>
        <v/>
      </c>
      <c r="O24" s="252" t="str">
        <f>IF(ISBLANK('V Form B-RW'!S24),"",'V Form B-RW'!S24)</f>
        <v/>
      </c>
      <c r="P24" s="253" t="str">
        <f>IF(ISBLANK('V Form B-RW'!T24),"",'V Form B-RW'!T24)</f>
        <v>&lt;select treatment ID or input text&gt;</v>
      </c>
      <c r="Q24" s="254" t="str">
        <f>IF(ISBLANK('V Form B-RW'!U24),"",'V Form B-RW'!U24)</f>
        <v/>
      </c>
      <c r="R24" s="250" t="str">
        <f>IF(ISBLANK('V Form B-RW'!V24),"",'V Form B-RW'!V24)</f>
        <v/>
      </c>
      <c r="S24" s="208"/>
      <c r="T24" s="239">
        <f>IF(B24='V Form B-RW'!B24,('V Form B-RW'!AB24),"check inputs")</f>
        <v>0</v>
      </c>
      <c r="U24" s="241">
        <f t="shared" si="1"/>
        <v>0</v>
      </c>
      <c r="V24" s="212"/>
      <c r="W24" s="211"/>
    </row>
    <row r="25" spans="1:23" s="23" customFormat="1" ht="30" customHeight="1" x14ac:dyDescent="0.2">
      <c r="A25" s="250">
        <f t="shared" si="0"/>
        <v>12</v>
      </c>
      <c r="B25" s="250" t="str">
        <f>'V Form B-RW'!B25</f>
        <v>EGSC.18.12.IR.AGRN08</v>
      </c>
      <c r="C25" s="250" t="str">
        <f>'V Form B-RW'!G25</f>
        <v>&lt;select asset type or input text&gt;</v>
      </c>
      <c r="D25" s="245" t="str">
        <f>IF(ISBLANK('V Form B-RW'!H25),"",'V Form B-RW'!H25)</f>
        <v/>
      </c>
      <c r="E25" s="250" t="str">
        <f>IF(ISBLANK('V Form B-RW'!I25),"",'V Form B-RW'!I25)</f>
        <v/>
      </c>
      <c r="F25" s="250" t="str">
        <f>IF(ISBLANK('V Form B-RW'!J25),"",'V Form B-RW'!J25)</f>
        <v/>
      </c>
      <c r="G25" s="250" t="str">
        <f>IF(ISBLANK('V Form B-RW'!K25),"",'V Form B-RW'!K25)</f>
        <v/>
      </c>
      <c r="H25" s="250" t="str">
        <f>IF(ISBLANK('V Form B-RW'!L25),"",'V Form B-RW'!L25)</f>
        <v/>
      </c>
      <c r="I25" s="251" t="str">
        <f>IF(ISBLANK('V Form B-RW'!M25),"",'V Form B-RW'!M25)</f>
        <v/>
      </c>
      <c r="J25" s="251" t="str">
        <f>IF(ISBLANK('V Form B-RW'!N25),"",'V Form B-RW'!N25)</f>
        <v/>
      </c>
      <c r="K25" s="251" t="str">
        <f>IF(ISBLANK('V Form B-RW'!O25),"",'V Form B-RW'!O25)</f>
        <v/>
      </c>
      <c r="L25" s="251" t="str">
        <f>IF(ISBLANK('V Form B-RW'!P25),"",'V Form B-RW'!P25)</f>
        <v/>
      </c>
      <c r="M25" s="250" t="str">
        <f>IF(ISBLANK('V Form B-RW'!Q25),"",'V Form B-RW'!Q25)</f>
        <v/>
      </c>
      <c r="N25" s="250" t="str">
        <f>IF(ISBLANK('V Form B-RW'!R25),"",'V Form B-RW'!R25)</f>
        <v/>
      </c>
      <c r="O25" s="252" t="str">
        <f>IF(ISBLANK('V Form B-RW'!S25),"",'V Form B-RW'!S25)</f>
        <v/>
      </c>
      <c r="P25" s="253" t="str">
        <f>IF(ISBLANK('V Form B-RW'!T25),"",'V Form B-RW'!T25)</f>
        <v>&lt;select treatment ID or input text&gt;</v>
      </c>
      <c r="Q25" s="254" t="str">
        <f>IF(ISBLANK('V Form B-RW'!U25),"",'V Form B-RW'!U25)</f>
        <v/>
      </c>
      <c r="R25" s="250" t="str">
        <f>IF(ISBLANK('V Form B-RW'!V25),"",'V Form B-RW'!V25)</f>
        <v/>
      </c>
      <c r="S25" s="208"/>
      <c r="T25" s="239">
        <f>IF(B25='V Form B-RW'!B25,('V Form B-RW'!AB25),"check inputs")</f>
        <v>0</v>
      </c>
      <c r="U25" s="241">
        <f t="shared" si="1"/>
        <v>0</v>
      </c>
      <c r="V25" s="212"/>
      <c r="W25" s="211"/>
    </row>
    <row r="26" spans="1:23" s="23" customFormat="1" ht="30" customHeight="1" x14ac:dyDescent="0.2">
      <c r="A26" s="250">
        <f t="shared" si="0"/>
        <v>13</v>
      </c>
      <c r="B26" s="250" t="str">
        <f>'V Form B-RW'!B26</f>
        <v>EGSC.18.13.IR.AGRN08</v>
      </c>
      <c r="C26" s="250" t="str">
        <f>'V Form B-RW'!G26</f>
        <v>&lt;select asset type or input text&gt;</v>
      </c>
      <c r="D26" s="245" t="str">
        <f>IF(ISBLANK('V Form B-RW'!H26),"",'V Form B-RW'!H26)</f>
        <v/>
      </c>
      <c r="E26" s="250" t="str">
        <f>IF(ISBLANK('V Form B-RW'!I26),"",'V Form B-RW'!I26)</f>
        <v/>
      </c>
      <c r="F26" s="250" t="str">
        <f>IF(ISBLANK('V Form B-RW'!J26),"",'V Form B-RW'!J26)</f>
        <v/>
      </c>
      <c r="G26" s="250" t="str">
        <f>IF(ISBLANK('V Form B-RW'!K26),"",'V Form B-RW'!K26)</f>
        <v/>
      </c>
      <c r="H26" s="250" t="str">
        <f>IF(ISBLANK('V Form B-RW'!L26),"",'V Form B-RW'!L26)</f>
        <v/>
      </c>
      <c r="I26" s="251" t="str">
        <f>IF(ISBLANK('V Form B-RW'!M26),"",'V Form B-RW'!M26)</f>
        <v/>
      </c>
      <c r="J26" s="251" t="str">
        <f>IF(ISBLANK('V Form B-RW'!N26),"",'V Form B-RW'!N26)</f>
        <v/>
      </c>
      <c r="K26" s="251" t="str">
        <f>IF(ISBLANK('V Form B-RW'!O26),"",'V Form B-RW'!O26)</f>
        <v/>
      </c>
      <c r="L26" s="251" t="str">
        <f>IF(ISBLANK('V Form B-RW'!P26),"",'V Form B-RW'!P26)</f>
        <v/>
      </c>
      <c r="M26" s="250" t="str">
        <f>IF(ISBLANK('V Form B-RW'!Q26),"",'V Form B-RW'!Q26)</f>
        <v/>
      </c>
      <c r="N26" s="250" t="str">
        <f>IF(ISBLANK('V Form B-RW'!R26),"",'V Form B-RW'!R26)</f>
        <v/>
      </c>
      <c r="O26" s="252" t="str">
        <f>IF(ISBLANK('V Form B-RW'!S26),"",'V Form B-RW'!S26)</f>
        <v/>
      </c>
      <c r="P26" s="253" t="str">
        <f>IF(ISBLANK('V Form B-RW'!T26),"",'V Form B-RW'!T26)</f>
        <v>&lt;select treatment ID or input text&gt;</v>
      </c>
      <c r="Q26" s="254" t="str">
        <f>IF(ISBLANK('V Form B-RW'!U26),"",'V Form B-RW'!U26)</f>
        <v/>
      </c>
      <c r="R26" s="250" t="str">
        <f>IF(ISBLANK('V Form B-RW'!V26),"",'V Form B-RW'!V26)</f>
        <v/>
      </c>
      <c r="S26" s="208"/>
      <c r="T26" s="239">
        <f>IF(B26='V Form B-RW'!B26,('V Form B-RW'!AB26),"check inputs")</f>
        <v>0</v>
      </c>
      <c r="U26" s="241">
        <f t="shared" si="1"/>
        <v>0</v>
      </c>
      <c r="V26" s="212"/>
      <c r="W26" s="211"/>
    </row>
    <row r="27" spans="1:23" s="23" customFormat="1" ht="30" customHeight="1" x14ac:dyDescent="0.2">
      <c r="A27" s="250">
        <f t="shared" si="0"/>
        <v>14</v>
      </c>
      <c r="B27" s="250" t="str">
        <f>'V Form B-RW'!B27</f>
        <v>EGSC.18.14.IR.AGRN08</v>
      </c>
      <c r="C27" s="250" t="str">
        <f>'V Form B-RW'!G27</f>
        <v>&lt;select asset type or input text&gt;</v>
      </c>
      <c r="D27" s="245" t="str">
        <f>IF(ISBLANK('V Form B-RW'!H27),"",'V Form B-RW'!H27)</f>
        <v/>
      </c>
      <c r="E27" s="250" t="str">
        <f>IF(ISBLANK('V Form B-RW'!I27),"",'V Form B-RW'!I27)</f>
        <v/>
      </c>
      <c r="F27" s="250" t="str">
        <f>IF(ISBLANK('V Form B-RW'!J27),"",'V Form B-RW'!J27)</f>
        <v/>
      </c>
      <c r="G27" s="250" t="str">
        <f>IF(ISBLANK('V Form B-RW'!K27),"",'V Form B-RW'!K27)</f>
        <v/>
      </c>
      <c r="H27" s="250" t="str">
        <f>IF(ISBLANK('V Form B-RW'!L27),"",'V Form B-RW'!L27)</f>
        <v/>
      </c>
      <c r="I27" s="251" t="str">
        <f>IF(ISBLANK('V Form B-RW'!M27),"",'V Form B-RW'!M27)</f>
        <v/>
      </c>
      <c r="J27" s="251" t="str">
        <f>IF(ISBLANK('V Form B-RW'!N27),"",'V Form B-RW'!N27)</f>
        <v/>
      </c>
      <c r="K27" s="251" t="str">
        <f>IF(ISBLANK('V Form B-RW'!O27),"",'V Form B-RW'!O27)</f>
        <v/>
      </c>
      <c r="L27" s="251" t="str">
        <f>IF(ISBLANK('V Form B-RW'!P27),"",'V Form B-RW'!P27)</f>
        <v/>
      </c>
      <c r="M27" s="250" t="str">
        <f>IF(ISBLANK('V Form B-RW'!Q27),"",'V Form B-RW'!Q27)</f>
        <v/>
      </c>
      <c r="N27" s="250" t="str">
        <f>IF(ISBLANK('V Form B-RW'!R27),"",'V Form B-RW'!R27)</f>
        <v/>
      </c>
      <c r="O27" s="252" t="str">
        <f>IF(ISBLANK('V Form B-RW'!S27),"",'V Form B-RW'!S27)</f>
        <v/>
      </c>
      <c r="P27" s="253" t="str">
        <f>IF(ISBLANK('V Form B-RW'!T27),"",'V Form B-RW'!T27)</f>
        <v>&lt;select treatment ID or input text&gt;</v>
      </c>
      <c r="Q27" s="254" t="str">
        <f>IF(ISBLANK('V Form B-RW'!U27),"",'V Form B-RW'!U27)</f>
        <v/>
      </c>
      <c r="R27" s="250" t="str">
        <f>IF(ISBLANK('V Form B-RW'!V27),"",'V Form B-RW'!V27)</f>
        <v/>
      </c>
      <c r="S27" s="208"/>
      <c r="T27" s="239">
        <f>IF(B27='V Form B-RW'!B27,('V Form B-RW'!AB27),"check inputs")</f>
        <v>0</v>
      </c>
      <c r="U27" s="241">
        <f t="shared" si="1"/>
        <v>0</v>
      </c>
      <c r="V27" s="212"/>
      <c r="W27" s="211"/>
    </row>
    <row r="28" spans="1:23" s="23" customFormat="1" ht="30" customHeight="1" x14ac:dyDescent="0.2">
      <c r="A28" s="250">
        <f t="shared" si="0"/>
        <v>15</v>
      </c>
      <c r="B28" s="250" t="str">
        <f>'V Form B-RW'!B28</f>
        <v>EGSC.18.15.IR.AGRN08</v>
      </c>
      <c r="C28" s="250" t="str">
        <f>'V Form B-RW'!G28</f>
        <v>&lt;select asset type or input text&gt;</v>
      </c>
      <c r="D28" s="245" t="str">
        <f>IF(ISBLANK('V Form B-RW'!H28),"",'V Form B-RW'!H28)</f>
        <v/>
      </c>
      <c r="E28" s="250" t="str">
        <f>IF(ISBLANK('V Form B-RW'!I28),"",'V Form B-RW'!I28)</f>
        <v/>
      </c>
      <c r="F28" s="250" t="str">
        <f>IF(ISBLANK('V Form B-RW'!J28),"",'V Form B-RW'!J28)</f>
        <v/>
      </c>
      <c r="G28" s="250" t="str">
        <f>IF(ISBLANK('V Form B-RW'!K28),"",'V Form B-RW'!K28)</f>
        <v/>
      </c>
      <c r="H28" s="250" t="str">
        <f>IF(ISBLANK('V Form B-RW'!L28),"",'V Form B-RW'!L28)</f>
        <v/>
      </c>
      <c r="I28" s="251" t="str">
        <f>IF(ISBLANK('V Form B-RW'!M28),"",'V Form B-RW'!M28)</f>
        <v/>
      </c>
      <c r="J28" s="251" t="str">
        <f>IF(ISBLANK('V Form B-RW'!N28),"",'V Form B-RW'!N28)</f>
        <v/>
      </c>
      <c r="K28" s="251" t="str">
        <f>IF(ISBLANK('V Form B-RW'!O28),"",'V Form B-RW'!O28)</f>
        <v/>
      </c>
      <c r="L28" s="251" t="str">
        <f>IF(ISBLANK('V Form B-RW'!P28),"",'V Form B-RW'!P28)</f>
        <v/>
      </c>
      <c r="M28" s="250" t="str">
        <f>IF(ISBLANK('V Form B-RW'!Q28),"",'V Form B-RW'!Q28)</f>
        <v/>
      </c>
      <c r="N28" s="250" t="str">
        <f>IF(ISBLANK('V Form B-RW'!R28),"",'V Form B-RW'!R28)</f>
        <v/>
      </c>
      <c r="O28" s="252" t="str">
        <f>IF(ISBLANK('V Form B-RW'!S28),"",'V Form B-RW'!S28)</f>
        <v/>
      </c>
      <c r="P28" s="253" t="str">
        <f>IF(ISBLANK('V Form B-RW'!T28),"",'V Form B-RW'!T28)</f>
        <v>&lt;select treatment ID or input text&gt;</v>
      </c>
      <c r="Q28" s="254" t="str">
        <f>IF(ISBLANK('V Form B-RW'!U28),"",'V Form B-RW'!U28)</f>
        <v/>
      </c>
      <c r="R28" s="250" t="str">
        <f>IF(ISBLANK('V Form B-RW'!V28),"",'V Form B-RW'!V28)</f>
        <v/>
      </c>
      <c r="S28" s="208"/>
      <c r="T28" s="239">
        <f>IF(B28='V Form B-RW'!B28,('V Form B-RW'!AB28),"check inputs")</f>
        <v>0</v>
      </c>
      <c r="U28" s="241">
        <f t="shared" si="1"/>
        <v>0</v>
      </c>
      <c r="V28" s="212"/>
      <c r="W28" s="211"/>
    </row>
    <row r="29" spans="1:23" s="23" customFormat="1" ht="30" customHeight="1" x14ac:dyDescent="0.2">
      <c r="A29" s="250">
        <f t="shared" si="0"/>
        <v>16</v>
      </c>
      <c r="B29" s="250" t="str">
        <f>'V Form B-RW'!B29</f>
        <v>EGSC.18.16.IR.AGRN08</v>
      </c>
      <c r="C29" s="250" t="str">
        <f>'V Form B-RW'!G29</f>
        <v>&lt;select asset type or input text&gt;</v>
      </c>
      <c r="D29" s="245" t="str">
        <f>IF(ISBLANK('V Form B-RW'!H29),"",'V Form B-RW'!H29)</f>
        <v/>
      </c>
      <c r="E29" s="250" t="str">
        <f>IF(ISBLANK('V Form B-RW'!I29),"",'V Form B-RW'!I29)</f>
        <v/>
      </c>
      <c r="F29" s="250" t="str">
        <f>IF(ISBLANK('V Form B-RW'!J29),"",'V Form B-RW'!J29)</f>
        <v/>
      </c>
      <c r="G29" s="250" t="str">
        <f>IF(ISBLANK('V Form B-RW'!K29),"",'V Form B-RW'!K29)</f>
        <v/>
      </c>
      <c r="H29" s="250" t="str">
        <f>IF(ISBLANK('V Form B-RW'!L29),"",'V Form B-RW'!L29)</f>
        <v/>
      </c>
      <c r="I29" s="251" t="str">
        <f>IF(ISBLANK('V Form B-RW'!M29),"",'V Form B-RW'!M29)</f>
        <v/>
      </c>
      <c r="J29" s="251" t="str">
        <f>IF(ISBLANK('V Form B-RW'!N29),"",'V Form B-RW'!N29)</f>
        <v/>
      </c>
      <c r="K29" s="251" t="str">
        <f>IF(ISBLANK('V Form B-RW'!O29),"",'V Form B-RW'!O29)</f>
        <v/>
      </c>
      <c r="L29" s="251" t="str">
        <f>IF(ISBLANK('V Form B-RW'!P29),"",'V Form B-RW'!P29)</f>
        <v/>
      </c>
      <c r="M29" s="250" t="str">
        <f>IF(ISBLANK('V Form B-RW'!Q29),"",'V Form B-RW'!Q29)</f>
        <v/>
      </c>
      <c r="N29" s="250" t="str">
        <f>IF(ISBLANK('V Form B-RW'!R29),"",'V Form B-RW'!R29)</f>
        <v/>
      </c>
      <c r="O29" s="252" t="str">
        <f>IF(ISBLANK('V Form B-RW'!S29),"",'V Form B-RW'!S29)</f>
        <v/>
      </c>
      <c r="P29" s="253" t="str">
        <f>IF(ISBLANK('V Form B-RW'!T29),"",'V Form B-RW'!T29)</f>
        <v>&lt;select treatment ID or input text&gt;</v>
      </c>
      <c r="Q29" s="254" t="str">
        <f>IF(ISBLANK('V Form B-RW'!U29),"",'V Form B-RW'!U29)</f>
        <v/>
      </c>
      <c r="R29" s="250" t="str">
        <f>IF(ISBLANK('V Form B-RW'!V29),"",'V Form B-RW'!V29)</f>
        <v/>
      </c>
      <c r="S29" s="208"/>
      <c r="T29" s="239">
        <f>IF(B29='V Form B-RW'!B29,('V Form B-RW'!AB29),"check inputs")</f>
        <v>0</v>
      </c>
      <c r="U29" s="241">
        <f t="shared" si="1"/>
        <v>0</v>
      </c>
      <c r="V29" s="212"/>
      <c r="W29" s="211"/>
    </row>
    <row r="30" spans="1:23" s="23" customFormat="1" ht="30" customHeight="1" x14ac:dyDescent="0.2">
      <c r="A30" s="250">
        <f t="shared" si="0"/>
        <v>17</v>
      </c>
      <c r="B30" s="250" t="str">
        <f>'V Form B-RW'!B30</f>
        <v>EGSC.18.17.IR.AGRN08</v>
      </c>
      <c r="C30" s="250" t="str">
        <f>'V Form B-RW'!G30</f>
        <v>&lt;select asset type or input text&gt;</v>
      </c>
      <c r="D30" s="245" t="str">
        <f>IF(ISBLANK('V Form B-RW'!H30),"",'V Form B-RW'!H30)</f>
        <v/>
      </c>
      <c r="E30" s="250" t="str">
        <f>IF(ISBLANK('V Form B-RW'!I30),"",'V Form B-RW'!I30)</f>
        <v/>
      </c>
      <c r="F30" s="250" t="str">
        <f>IF(ISBLANK('V Form B-RW'!J30),"",'V Form B-RW'!J30)</f>
        <v/>
      </c>
      <c r="G30" s="250" t="str">
        <f>IF(ISBLANK('V Form B-RW'!K30),"",'V Form B-RW'!K30)</f>
        <v/>
      </c>
      <c r="H30" s="250" t="str">
        <f>IF(ISBLANK('V Form B-RW'!L30),"",'V Form B-RW'!L30)</f>
        <v/>
      </c>
      <c r="I30" s="251" t="str">
        <f>IF(ISBLANK('V Form B-RW'!M30),"",'V Form B-RW'!M30)</f>
        <v/>
      </c>
      <c r="J30" s="251" t="str">
        <f>IF(ISBLANK('V Form B-RW'!N30),"",'V Form B-RW'!N30)</f>
        <v/>
      </c>
      <c r="K30" s="251" t="str">
        <f>IF(ISBLANK('V Form B-RW'!O30),"",'V Form B-RW'!O30)</f>
        <v/>
      </c>
      <c r="L30" s="251" t="str">
        <f>IF(ISBLANK('V Form B-RW'!P30),"",'V Form B-RW'!P30)</f>
        <v/>
      </c>
      <c r="M30" s="250" t="str">
        <f>IF(ISBLANK('V Form B-RW'!Q30),"",'V Form B-RW'!Q30)</f>
        <v/>
      </c>
      <c r="N30" s="250" t="str">
        <f>IF(ISBLANK('V Form B-RW'!R30),"",'V Form B-RW'!R30)</f>
        <v/>
      </c>
      <c r="O30" s="252" t="str">
        <f>IF(ISBLANK('V Form B-RW'!S30),"",'V Form B-RW'!S30)</f>
        <v/>
      </c>
      <c r="P30" s="253" t="str">
        <f>IF(ISBLANK('V Form B-RW'!T30),"",'V Form B-RW'!T30)</f>
        <v>&lt;select treatment ID or input text&gt;</v>
      </c>
      <c r="Q30" s="254" t="str">
        <f>IF(ISBLANK('V Form B-RW'!U30),"",'V Form B-RW'!U30)</f>
        <v/>
      </c>
      <c r="R30" s="250" t="str">
        <f>IF(ISBLANK('V Form B-RW'!V30),"",'V Form B-RW'!V30)</f>
        <v/>
      </c>
      <c r="S30" s="208"/>
      <c r="T30" s="239">
        <f>IF(B30='V Form B-RW'!B30,('V Form B-RW'!AB30),"check inputs")</f>
        <v>0</v>
      </c>
      <c r="U30" s="241">
        <f t="shared" si="1"/>
        <v>0</v>
      </c>
      <c r="V30" s="212"/>
      <c r="W30" s="211"/>
    </row>
    <row r="31" spans="1:23" s="23" customFormat="1" ht="30" customHeight="1" x14ac:dyDescent="0.2">
      <c r="A31" s="250">
        <f t="shared" si="0"/>
        <v>18</v>
      </c>
      <c r="B31" s="250" t="str">
        <f>'V Form B-RW'!B31</f>
        <v>EGSC.18.18.IR.AGRN08</v>
      </c>
      <c r="C31" s="250" t="str">
        <f>'V Form B-RW'!G31</f>
        <v>&lt;select asset type or input text&gt;</v>
      </c>
      <c r="D31" s="245" t="str">
        <f>IF(ISBLANK('V Form B-RW'!H31),"",'V Form B-RW'!H31)</f>
        <v/>
      </c>
      <c r="E31" s="250" t="str">
        <f>IF(ISBLANK('V Form B-RW'!I31),"",'V Form B-RW'!I31)</f>
        <v/>
      </c>
      <c r="F31" s="250" t="str">
        <f>IF(ISBLANK('V Form B-RW'!J31),"",'V Form B-RW'!J31)</f>
        <v/>
      </c>
      <c r="G31" s="250" t="str">
        <f>IF(ISBLANK('V Form B-RW'!K31),"",'V Form B-RW'!K31)</f>
        <v/>
      </c>
      <c r="H31" s="250" t="str">
        <f>IF(ISBLANK('V Form B-RW'!L31),"",'V Form B-RW'!L31)</f>
        <v/>
      </c>
      <c r="I31" s="251" t="str">
        <f>IF(ISBLANK('V Form B-RW'!M31),"",'V Form B-RW'!M31)</f>
        <v/>
      </c>
      <c r="J31" s="251" t="str">
        <f>IF(ISBLANK('V Form B-RW'!N31),"",'V Form B-RW'!N31)</f>
        <v/>
      </c>
      <c r="K31" s="251" t="str">
        <f>IF(ISBLANK('V Form B-RW'!O31),"",'V Form B-RW'!O31)</f>
        <v/>
      </c>
      <c r="L31" s="251" t="str">
        <f>IF(ISBLANK('V Form B-RW'!P31),"",'V Form B-RW'!P31)</f>
        <v/>
      </c>
      <c r="M31" s="250" t="str">
        <f>IF(ISBLANK('V Form B-RW'!Q31),"",'V Form B-RW'!Q31)</f>
        <v/>
      </c>
      <c r="N31" s="250" t="str">
        <f>IF(ISBLANK('V Form B-RW'!R31),"",'V Form B-RW'!R31)</f>
        <v/>
      </c>
      <c r="O31" s="252" t="str">
        <f>IF(ISBLANK('V Form B-RW'!S31),"",'V Form B-RW'!S31)</f>
        <v/>
      </c>
      <c r="P31" s="253" t="str">
        <f>IF(ISBLANK('V Form B-RW'!T31),"",'V Form B-RW'!T31)</f>
        <v>&lt;select treatment ID or input text&gt;</v>
      </c>
      <c r="Q31" s="254" t="str">
        <f>IF(ISBLANK('V Form B-RW'!U31),"",'V Form B-RW'!U31)</f>
        <v/>
      </c>
      <c r="R31" s="250" t="str">
        <f>IF(ISBLANK('V Form B-RW'!V31),"",'V Form B-RW'!V31)</f>
        <v/>
      </c>
      <c r="S31" s="208"/>
      <c r="T31" s="239">
        <f>IF(B31='V Form B-RW'!B31,('V Form B-RW'!AB31),"check inputs")</f>
        <v>0</v>
      </c>
      <c r="U31" s="241">
        <f t="shared" si="1"/>
        <v>0</v>
      </c>
      <c r="V31" s="212"/>
      <c r="W31" s="211"/>
    </row>
    <row r="32" spans="1:23" s="23" customFormat="1" ht="30" customHeight="1" x14ac:dyDescent="0.2">
      <c r="A32" s="250">
        <f t="shared" si="0"/>
        <v>19</v>
      </c>
      <c r="B32" s="250" t="str">
        <f>'V Form B-RW'!B32</f>
        <v>EGSC.18.19.IR.AGRN08</v>
      </c>
      <c r="C32" s="250" t="str">
        <f>'V Form B-RW'!G32</f>
        <v>&lt;select asset type or input text&gt;</v>
      </c>
      <c r="D32" s="245" t="str">
        <f>IF(ISBLANK('V Form B-RW'!H32),"",'V Form B-RW'!H32)</f>
        <v/>
      </c>
      <c r="E32" s="250" t="str">
        <f>IF(ISBLANK('V Form B-RW'!I32),"",'V Form B-RW'!I32)</f>
        <v/>
      </c>
      <c r="F32" s="250" t="str">
        <f>IF(ISBLANK('V Form B-RW'!J32),"",'V Form B-RW'!J32)</f>
        <v/>
      </c>
      <c r="G32" s="250" t="str">
        <f>IF(ISBLANK('V Form B-RW'!K32),"",'V Form B-RW'!K32)</f>
        <v/>
      </c>
      <c r="H32" s="250" t="str">
        <f>IF(ISBLANK('V Form B-RW'!L32),"",'V Form B-RW'!L32)</f>
        <v/>
      </c>
      <c r="I32" s="251" t="str">
        <f>IF(ISBLANK('V Form B-RW'!M32),"",'V Form B-RW'!M32)</f>
        <v/>
      </c>
      <c r="J32" s="251" t="str">
        <f>IF(ISBLANK('V Form B-RW'!N32),"",'V Form B-RW'!N32)</f>
        <v/>
      </c>
      <c r="K32" s="251" t="str">
        <f>IF(ISBLANK('V Form B-RW'!O32),"",'V Form B-RW'!O32)</f>
        <v/>
      </c>
      <c r="L32" s="251" t="str">
        <f>IF(ISBLANK('V Form B-RW'!P32),"",'V Form B-RW'!P32)</f>
        <v/>
      </c>
      <c r="M32" s="250" t="str">
        <f>IF(ISBLANK('V Form B-RW'!Q32),"",'V Form B-RW'!Q32)</f>
        <v/>
      </c>
      <c r="N32" s="250" t="str">
        <f>IF(ISBLANK('V Form B-RW'!R32),"",'V Form B-RW'!R32)</f>
        <v/>
      </c>
      <c r="O32" s="252" t="str">
        <f>IF(ISBLANK('V Form B-RW'!S32),"",'V Form B-RW'!S32)</f>
        <v/>
      </c>
      <c r="P32" s="253" t="str">
        <f>IF(ISBLANK('V Form B-RW'!T32),"",'V Form B-RW'!T32)</f>
        <v>&lt;select treatment ID or input text&gt;</v>
      </c>
      <c r="Q32" s="254" t="str">
        <f>IF(ISBLANK('V Form B-RW'!U32),"",'V Form B-RW'!U32)</f>
        <v/>
      </c>
      <c r="R32" s="250" t="str">
        <f>IF(ISBLANK('V Form B-RW'!V32),"",'V Form B-RW'!V32)</f>
        <v/>
      </c>
      <c r="S32" s="208"/>
      <c r="T32" s="239">
        <f>IF(B32='V Form B-RW'!B32,('V Form B-RW'!AB32),"check inputs")</f>
        <v>0</v>
      </c>
      <c r="U32" s="241">
        <f t="shared" si="1"/>
        <v>0</v>
      </c>
      <c r="V32" s="212"/>
      <c r="W32" s="211"/>
    </row>
    <row r="33" spans="1:23" s="23" customFormat="1" ht="30" customHeight="1" x14ac:dyDescent="0.2">
      <c r="A33" s="250">
        <f t="shared" si="0"/>
        <v>20</v>
      </c>
      <c r="B33" s="250" t="str">
        <f>'V Form B-RW'!B33</f>
        <v>EGSC.18.20.IR.AGRN08</v>
      </c>
      <c r="C33" s="250" t="str">
        <f>'V Form B-RW'!G33</f>
        <v>&lt;select asset type or input text&gt;</v>
      </c>
      <c r="D33" s="245" t="str">
        <f>IF(ISBLANK('V Form B-RW'!H33),"",'V Form B-RW'!H33)</f>
        <v/>
      </c>
      <c r="E33" s="250" t="str">
        <f>IF(ISBLANK('V Form B-RW'!I33),"",'V Form B-RW'!I33)</f>
        <v/>
      </c>
      <c r="F33" s="250" t="str">
        <f>IF(ISBLANK('V Form B-RW'!J33),"",'V Form B-RW'!J33)</f>
        <v/>
      </c>
      <c r="G33" s="250" t="str">
        <f>IF(ISBLANK('V Form B-RW'!K33),"",'V Form B-RW'!K33)</f>
        <v/>
      </c>
      <c r="H33" s="250" t="str">
        <f>IF(ISBLANK('V Form B-RW'!L33),"",'V Form B-RW'!L33)</f>
        <v/>
      </c>
      <c r="I33" s="251" t="str">
        <f>IF(ISBLANK('V Form B-RW'!M33),"",'V Form B-RW'!M33)</f>
        <v/>
      </c>
      <c r="J33" s="251" t="str">
        <f>IF(ISBLANK('V Form B-RW'!N33),"",'V Form B-RW'!N33)</f>
        <v/>
      </c>
      <c r="K33" s="251" t="str">
        <f>IF(ISBLANK('V Form B-RW'!O33),"",'V Form B-RW'!O33)</f>
        <v/>
      </c>
      <c r="L33" s="251" t="str">
        <f>IF(ISBLANK('V Form B-RW'!P33),"",'V Form B-RW'!P33)</f>
        <v/>
      </c>
      <c r="M33" s="250" t="str">
        <f>IF(ISBLANK('V Form B-RW'!Q33),"",'V Form B-RW'!Q33)</f>
        <v/>
      </c>
      <c r="N33" s="250" t="str">
        <f>IF(ISBLANK('V Form B-RW'!R33),"",'V Form B-RW'!R33)</f>
        <v/>
      </c>
      <c r="O33" s="252" t="str">
        <f>IF(ISBLANK('V Form B-RW'!S33),"",'V Form B-RW'!S33)</f>
        <v/>
      </c>
      <c r="P33" s="253" t="str">
        <f>IF(ISBLANK('V Form B-RW'!T33),"",'V Form B-RW'!T33)</f>
        <v>&lt;select treatment ID or input text&gt;</v>
      </c>
      <c r="Q33" s="254" t="str">
        <f>IF(ISBLANK('V Form B-RW'!U33),"",'V Form B-RW'!U33)</f>
        <v/>
      </c>
      <c r="R33" s="250" t="str">
        <f>IF(ISBLANK('V Form B-RW'!V33),"",'V Form B-RW'!V33)</f>
        <v/>
      </c>
      <c r="S33" s="208"/>
      <c r="T33" s="239">
        <f>IF(B33='V Form B-RW'!B33,('V Form B-RW'!AB33),"check inputs")</f>
        <v>0</v>
      </c>
      <c r="U33" s="241">
        <f t="shared" si="1"/>
        <v>0</v>
      </c>
      <c r="V33" s="212"/>
      <c r="W33" s="211"/>
    </row>
    <row r="34" spans="1:23" s="23" customFormat="1" ht="30" customHeight="1" x14ac:dyDescent="0.2">
      <c r="A34" s="250">
        <f t="shared" si="0"/>
        <v>21</v>
      </c>
      <c r="B34" s="250" t="str">
        <f>'V Form B-RW'!B34</f>
        <v>EGSC.18.21.IR.AGRN08</v>
      </c>
      <c r="C34" s="250" t="str">
        <f>'V Form B-RW'!G34</f>
        <v>&lt;select asset type or input text&gt;</v>
      </c>
      <c r="D34" s="245" t="str">
        <f>IF(ISBLANK('V Form B-RW'!H34),"",'V Form B-RW'!H34)</f>
        <v/>
      </c>
      <c r="E34" s="250" t="str">
        <f>IF(ISBLANK('V Form B-RW'!I34),"",'V Form B-RW'!I34)</f>
        <v/>
      </c>
      <c r="F34" s="250" t="str">
        <f>IF(ISBLANK('V Form B-RW'!J34),"",'V Form B-RW'!J34)</f>
        <v/>
      </c>
      <c r="G34" s="250" t="str">
        <f>IF(ISBLANK('V Form B-RW'!K34),"",'V Form B-RW'!K34)</f>
        <v/>
      </c>
      <c r="H34" s="250" t="str">
        <f>IF(ISBLANK('V Form B-RW'!L34),"",'V Form B-RW'!L34)</f>
        <v/>
      </c>
      <c r="I34" s="251" t="str">
        <f>IF(ISBLANK('V Form B-RW'!M34),"",'V Form B-RW'!M34)</f>
        <v/>
      </c>
      <c r="J34" s="251" t="str">
        <f>IF(ISBLANK('V Form B-RW'!N34),"",'V Form B-RW'!N34)</f>
        <v/>
      </c>
      <c r="K34" s="251" t="str">
        <f>IF(ISBLANK('V Form B-RW'!O34),"",'V Form B-RW'!O34)</f>
        <v/>
      </c>
      <c r="L34" s="251" t="str">
        <f>IF(ISBLANK('V Form B-RW'!P34),"",'V Form B-RW'!P34)</f>
        <v/>
      </c>
      <c r="M34" s="250" t="str">
        <f>IF(ISBLANK('V Form B-RW'!Q34),"",'V Form B-RW'!Q34)</f>
        <v/>
      </c>
      <c r="N34" s="250" t="str">
        <f>IF(ISBLANK('V Form B-RW'!R34),"",'V Form B-RW'!R34)</f>
        <v/>
      </c>
      <c r="O34" s="252" t="str">
        <f>IF(ISBLANK('V Form B-RW'!S34),"",'V Form B-RW'!S34)</f>
        <v/>
      </c>
      <c r="P34" s="253" t="str">
        <f>IF(ISBLANK('V Form B-RW'!T34),"",'V Form B-RW'!T34)</f>
        <v>&lt;select treatment ID or input text&gt;</v>
      </c>
      <c r="Q34" s="254" t="str">
        <f>IF(ISBLANK('V Form B-RW'!U34),"",'V Form B-RW'!U34)</f>
        <v/>
      </c>
      <c r="R34" s="250" t="str">
        <f>IF(ISBLANK('V Form B-RW'!V34),"",'V Form B-RW'!V34)</f>
        <v/>
      </c>
      <c r="S34" s="208"/>
      <c r="T34" s="239">
        <f>IF(B34='V Form B-RW'!B34,('V Form B-RW'!AB34),"check inputs")</f>
        <v>0</v>
      </c>
      <c r="U34" s="241">
        <f t="shared" si="1"/>
        <v>0</v>
      </c>
      <c r="V34" s="212"/>
      <c r="W34" s="211"/>
    </row>
    <row r="35" spans="1:23" s="23" customFormat="1" ht="30" customHeight="1" x14ac:dyDescent="0.2">
      <c r="A35" s="250">
        <f t="shared" si="0"/>
        <v>22</v>
      </c>
      <c r="B35" s="250" t="str">
        <f>'V Form B-RW'!B35</f>
        <v>EGSC.18.22.IR.AGRN08</v>
      </c>
      <c r="C35" s="250" t="str">
        <f>'V Form B-RW'!G35</f>
        <v>&lt;select asset type or input text&gt;</v>
      </c>
      <c r="D35" s="245" t="str">
        <f>IF(ISBLANK('V Form B-RW'!H35),"",'V Form B-RW'!H35)</f>
        <v/>
      </c>
      <c r="E35" s="250" t="str">
        <f>IF(ISBLANK('V Form B-RW'!I35),"",'V Form B-RW'!I35)</f>
        <v/>
      </c>
      <c r="F35" s="250" t="str">
        <f>IF(ISBLANK('V Form B-RW'!J35),"",'V Form B-RW'!J35)</f>
        <v/>
      </c>
      <c r="G35" s="250" t="str">
        <f>IF(ISBLANK('V Form B-RW'!K35),"",'V Form B-RW'!K35)</f>
        <v/>
      </c>
      <c r="H35" s="250" t="str">
        <f>IF(ISBLANK('V Form B-RW'!L35),"",'V Form B-RW'!L35)</f>
        <v/>
      </c>
      <c r="I35" s="251" t="str">
        <f>IF(ISBLANK('V Form B-RW'!M35),"",'V Form B-RW'!M35)</f>
        <v/>
      </c>
      <c r="J35" s="251" t="str">
        <f>IF(ISBLANK('V Form B-RW'!N35),"",'V Form B-RW'!N35)</f>
        <v/>
      </c>
      <c r="K35" s="251" t="str">
        <f>IF(ISBLANK('V Form B-RW'!O35),"",'V Form B-RW'!O35)</f>
        <v/>
      </c>
      <c r="L35" s="251" t="str">
        <f>IF(ISBLANK('V Form B-RW'!P35),"",'V Form B-RW'!P35)</f>
        <v/>
      </c>
      <c r="M35" s="250" t="str">
        <f>IF(ISBLANK('V Form B-RW'!Q35),"",'V Form B-RW'!Q35)</f>
        <v/>
      </c>
      <c r="N35" s="250" t="str">
        <f>IF(ISBLANK('V Form B-RW'!R35),"",'V Form B-RW'!R35)</f>
        <v/>
      </c>
      <c r="O35" s="252" t="str">
        <f>IF(ISBLANK('V Form B-RW'!S35),"",'V Form B-RW'!S35)</f>
        <v/>
      </c>
      <c r="P35" s="253" t="str">
        <f>IF(ISBLANK('V Form B-RW'!T35),"",'V Form B-RW'!T35)</f>
        <v>&lt;select treatment ID or input text&gt;</v>
      </c>
      <c r="Q35" s="254" t="str">
        <f>IF(ISBLANK('V Form B-RW'!U35),"",'V Form B-RW'!U35)</f>
        <v/>
      </c>
      <c r="R35" s="250" t="str">
        <f>IF(ISBLANK('V Form B-RW'!V35),"",'V Form B-RW'!V35)</f>
        <v/>
      </c>
      <c r="S35" s="208"/>
      <c r="T35" s="239">
        <f>IF(B35='V Form B-RW'!B35,('V Form B-RW'!AB35),"check inputs")</f>
        <v>0</v>
      </c>
      <c r="U35" s="241">
        <f t="shared" si="1"/>
        <v>0</v>
      </c>
      <c r="V35" s="212"/>
      <c r="W35" s="211"/>
    </row>
    <row r="36" spans="1:23" s="23" customFormat="1" ht="30" customHeight="1" x14ac:dyDescent="0.2">
      <c r="A36" s="250">
        <f t="shared" si="0"/>
        <v>23</v>
      </c>
      <c r="B36" s="250" t="str">
        <f>'V Form B-RW'!B36</f>
        <v>EGSC.18.23.IR.AGRN08</v>
      </c>
      <c r="C36" s="250" t="str">
        <f>'V Form B-RW'!G36</f>
        <v>&lt;select asset type or input text&gt;</v>
      </c>
      <c r="D36" s="245" t="str">
        <f>IF(ISBLANK('V Form B-RW'!H36),"",'V Form B-RW'!H36)</f>
        <v/>
      </c>
      <c r="E36" s="250" t="str">
        <f>IF(ISBLANK('V Form B-RW'!I36),"",'V Form B-RW'!I36)</f>
        <v/>
      </c>
      <c r="F36" s="250" t="str">
        <f>IF(ISBLANK('V Form B-RW'!J36),"",'V Form B-RW'!J36)</f>
        <v/>
      </c>
      <c r="G36" s="250" t="str">
        <f>IF(ISBLANK('V Form B-RW'!K36),"",'V Form B-RW'!K36)</f>
        <v/>
      </c>
      <c r="H36" s="250" t="str">
        <f>IF(ISBLANK('V Form B-RW'!L36),"",'V Form B-RW'!L36)</f>
        <v/>
      </c>
      <c r="I36" s="251" t="str">
        <f>IF(ISBLANK('V Form B-RW'!M36),"",'V Form B-RW'!M36)</f>
        <v/>
      </c>
      <c r="J36" s="251" t="str">
        <f>IF(ISBLANK('V Form B-RW'!N36),"",'V Form B-RW'!N36)</f>
        <v/>
      </c>
      <c r="K36" s="251" t="str">
        <f>IF(ISBLANK('V Form B-RW'!O36),"",'V Form B-RW'!O36)</f>
        <v/>
      </c>
      <c r="L36" s="251" t="str">
        <f>IF(ISBLANK('V Form B-RW'!P36),"",'V Form B-RW'!P36)</f>
        <v/>
      </c>
      <c r="M36" s="250" t="str">
        <f>IF(ISBLANK('V Form B-RW'!Q36),"",'V Form B-RW'!Q36)</f>
        <v/>
      </c>
      <c r="N36" s="250" t="str">
        <f>IF(ISBLANK('V Form B-RW'!R36),"",'V Form B-RW'!R36)</f>
        <v/>
      </c>
      <c r="O36" s="252" t="str">
        <f>IF(ISBLANK('V Form B-RW'!S36),"",'V Form B-RW'!S36)</f>
        <v/>
      </c>
      <c r="P36" s="253" t="str">
        <f>IF(ISBLANK('V Form B-RW'!T36),"",'V Form B-RW'!T36)</f>
        <v>&lt;select treatment ID or input text&gt;</v>
      </c>
      <c r="Q36" s="254" t="str">
        <f>IF(ISBLANK('V Form B-RW'!U36),"",'V Form B-RW'!U36)</f>
        <v/>
      </c>
      <c r="R36" s="250" t="str">
        <f>IF(ISBLANK('V Form B-RW'!V36),"",'V Form B-RW'!V36)</f>
        <v/>
      </c>
      <c r="S36" s="208"/>
      <c r="T36" s="239">
        <f>IF(B36='V Form B-RW'!B36,('V Form B-RW'!AB36),"check inputs")</f>
        <v>0</v>
      </c>
      <c r="U36" s="241">
        <f t="shared" si="1"/>
        <v>0</v>
      </c>
      <c r="V36" s="212"/>
      <c r="W36" s="211"/>
    </row>
    <row r="37" spans="1:23" s="23" customFormat="1" ht="30" customHeight="1" x14ac:dyDescent="0.2">
      <c r="A37" s="250">
        <f t="shared" si="0"/>
        <v>24</v>
      </c>
      <c r="B37" s="250" t="str">
        <f>'V Form B-RW'!B37</f>
        <v>EGSC.18.24.IR.AGRN08</v>
      </c>
      <c r="C37" s="250" t="str">
        <f>'V Form B-RW'!G37</f>
        <v>&lt;select asset type or input text&gt;</v>
      </c>
      <c r="D37" s="245" t="str">
        <f>IF(ISBLANK('V Form B-RW'!H37),"",'V Form B-RW'!H37)</f>
        <v/>
      </c>
      <c r="E37" s="250" t="str">
        <f>IF(ISBLANK('V Form B-RW'!I37),"",'V Form B-RW'!I37)</f>
        <v/>
      </c>
      <c r="F37" s="250" t="str">
        <f>IF(ISBLANK('V Form B-RW'!J37),"",'V Form B-RW'!J37)</f>
        <v/>
      </c>
      <c r="G37" s="250" t="str">
        <f>IF(ISBLANK('V Form B-RW'!K37),"",'V Form B-RW'!K37)</f>
        <v/>
      </c>
      <c r="H37" s="250" t="str">
        <f>IF(ISBLANK('V Form B-RW'!L37),"",'V Form B-RW'!L37)</f>
        <v/>
      </c>
      <c r="I37" s="251" t="str">
        <f>IF(ISBLANK('V Form B-RW'!M37),"",'V Form B-RW'!M37)</f>
        <v/>
      </c>
      <c r="J37" s="251" t="str">
        <f>IF(ISBLANK('V Form B-RW'!N37),"",'V Form B-RW'!N37)</f>
        <v/>
      </c>
      <c r="K37" s="251" t="str">
        <f>IF(ISBLANK('V Form B-RW'!O37),"",'V Form B-RW'!O37)</f>
        <v/>
      </c>
      <c r="L37" s="251" t="str">
        <f>IF(ISBLANK('V Form B-RW'!P37),"",'V Form B-RW'!P37)</f>
        <v/>
      </c>
      <c r="M37" s="250" t="str">
        <f>IF(ISBLANK('V Form B-RW'!Q37),"",'V Form B-RW'!Q37)</f>
        <v/>
      </c>
      <c r="N37" s="250" t="str">
        <f>IF(ISBLANK('V Form B-RW'!R37),"",'V Form B-RW'!R37)</f>
        <v/>
      </c>
      <c r="O37" s="252" t="str">
        <f>IF(ISBLANK('V Form B-RW'!S37),"",'V Form B-RW'!S37)</f>
        <v/>
      </c>
      <c r="P37" s="253" t="str">
        <f>IF(ISBLANK('V Form B-RW'!T37),"",'V Form B-RW'!T37)</f>
        <v>&lt;select treatment ID or input text&gt;</v>
      </c>
      <c r="Q37" s="254" t="str">
        <f>IF(ISBLANK('V Form B-RW'!U37),"",'V Form B-RW'!U37)</f>
        <v/>
      </c>
      <c r="R37" s="250" t="str">
        <f>IF(ISBLANK('V Form B-RW'!V37),"",'V Form B-RW'!V37)</f>
        <v/>
      </c>
      <c r="S37" s="208"/>
      <c r="T37" s="239">
        <f>IF(B37='V Form B-RW'!B37,('V Form B-RW'!AB37),"check inputs")</f>
        <v>0</v>
      </c>
      <c r="U37" s="241">
        <f t="shared" si="1"/>
        <v>0</v>
      </c>
      <c r="V37" s="212"/>
      <c r="W37" s="211"/>
    </row>
    <row r="38" spans="1:23" s="23" customFormat="1" ht="30" customHeight="1" x14ac:dyDescent="0.2">
      <c r="A38" s="250">
        <f t="shared" si="0"/>
        <v>25</v>
      </c>
      <c r="B38" s="250" t="str">
        <f>'V Form B-RW'!B38</f>
        <v>EGSC.18.25.IR.AGRN08</v>
      </c>
      <c r="C38" s="250" t="str">
        <f>'V Form B-RW'!G38</f>
        <v>&lt;select asset type or input text&gt;</v>
      </c>
      <c r="D38" s="245" t="str">
        <f>IF(ISBLANK('V Form B-RW'!H38),"",'V Form B-RW'!H38)</f>
        <v/>
      </c>
      <c r="E38" s="250" t="str">
        <f>IF(ISBLANK('V Form B-RW'!I38),"",'V Form B-RW'!I38)</f>
        <v/>
      </c>
      <c r="F38" s="250" t="str">
        <f>IF(ISBLANK('V Form B-RW'!J38),"",'V Form B-RW'!J38)</f>
        <v/>
      </c>
      <c r="G38" s="250" t="str">
        <f>IF(ISBLANK('V Form B-RW'!K38),"",'V Form B-RW'!K38)</f>
        <v/>
      </c>
      <c r="H38" s="250" t="str">
        <f>IF(ISBLANK('V Form B-RW'!L38),"",'V Form B-RW'!L38)</f>
        <v/>
      </c>
      <c r="I38" s="251" t="str">
        <f>IF(ISBLANK('V Form B-RW'!M38),"",'V Form B-RW'!M38)</f>
        <v/>
      </c>
      <c r="J38" s="251" t="str">
        <f>IF(ISBLANK('V Form B-RW'!N38),"",'V Form B-RW'!N38)</f>
        <v/>
      </c>
      <c r="K38" s="251" t="str">
        <f>IF(ISBLANK('V Form B-RW'!O38),"",'V Form B-RW'!O38)</f>
        <v/>
      </c>
      <c r="L38" s="251" t="str">
        <f>IF(ISBLANK('V Form B-RW'!P38),"",'V Form B-RW'!P38)</f>
        <v/>
      </c>
      <c r="M38" s="250" t="str">
        <f>IF(ISBLANK('V Form B-RW'!Q38),"",'V Form B-RW'!Q38)</f>
        <v/>
      </c>
      <c r="N38" s="250" t="str">
        <f>IF(ISBLANK('V Form B-RW'!R38),"",'V Form B-RW'!R38)</f>
        <v/>
      </c>
      <c r="O38" s="252" t="str">
        <f>IF(ISBLANK('V Form B-RW'!S38),"",'V Form B-RW'!S38)</f>
        <v/>
      </c>
      <c r="P38" s="253" t="str">
        <f>IF(ISBLANK('V Form B-RW'!T38),"",'V Form B-RW'!T38)</f>
        <v>&lt;select treatment ID or input text&gt;</v>
      </c>
      <c r="Q38" s="254" t="str">
        <f>IF(ISBLANK('V Form B-RW'!U38),"",'V Form B-RW'!U38)</f>
        <v/>
      </c>
      <c r="R38" s="250" t="str">
        <f>IF(ISBLANK('V Form B-RW'!V38),"",'V Form B-RW'!V38)</f>
        <v/>
      </c>
      <c r="S38" s="208"/>
      <c r="T38" s="239">
        <f>IF(B38='V Form B-RW'!B38,('V Form B-RW'!AB38),"check inputs")</f>
        <v>0</v>
      </c>
      <c r="U38" s="241">
        <f t="shared" si="1"/>
        <v>0</v>
      </c>
      <c r="V38" s="212"/>
      <c r="W38" s="211"/>
    </row>
    <row r="39" spans="1:23" s="23" customFormat="1" ht="30" customHeight="1" x14ac:dyDescent="0.2">
      <c r="A39" s="250">
        <f t="shared" si="0"/>
        <v>26</v>
      </c>
      <c r="B39" s="250" t="str">
        <f>'V Form B-RW'!B39</f>
        <v>EGSC.18.26.IR.AGRN08</v>
      </c>
      <c r="C39" s="250" t="str">
        <f>'V Form B-RW'!G39</f>
        <v>&lt;select asset type or input text&gt;</v>
      </c>
      <c r="D39" s="245" t="str">
        <f>IF(ISBLANK('V Form B-RW'!H39),"",'V Form B-RW'!H39)</f>
        <v/>
      </c>
      <c r="E39" s="250" t="str">
        <f>IF(ISBLANK('V Form B-RW'!I39),"",'V Form B-RW'!I39)</f>
        <v/>
      </c>
      <c r="F39" s="250" t="str">
        <f>IF(ISBLANK('V Form B-RW'!J39),"",'V Form B-RW'!J39)</f>
        <v/>
      </c>
      <c r="G39" s="250" t="str">
        <f>IF(ISBLANK('V Form B-RW'!K39),"",'V Form B-RW'!K39)</f>
        <v/>
      </c>
      <c r="H39" s="250" t="str">
        <f>IF(ISBLANK('V Form B-RW'!L39),"",'V Form B-RW'!L39)</f>
        <v/>
      </c>
      <c r="I39" s="251" t="str">
        <f>IF(ISBLANK('V Form B-RW'!M39),"",'V Form B-RW'!M39)</f>
        <v/>
      </c>
      <c r="J39" s="251" t="str">
        <f>IF(ISBLANK('V Form B-RW'!N39),"",'V Form B-RW'!N39)</f>
        <v/>
      </c>
      <c r="K39" s="251" t="str">
        <f>IF(ISBLANK('V Form B-RW'!O39),"",'V Form B-RW'!O39)</f>
        <v/>
      </c>
      <c r="L39" s="251" t="str">
        <f>IF(ISBLANK('V Form B-RW'!P39),"",'V Form B-RW'!P39)</f>
        <v/>
      </c>
      <c r="M39" s="250" t="str">
        <f>IF(ISBLANK('V Form B-RW'!Q39),"",'V Form B-RW'!Q39)</f>
        <v/>
      </c>
      <c r="N39" s="250" t="str">
        <f>IF(ISBLANK('V Form B-RW'!R39),"",'V Form B-RW'!R39)</f>
        <v/>
      </c>
      <c r="O39" s="252" t="str">
        <f>IF(ISBLANK('V Form B-RW'!S39),"",'V Form B-RW'!S39)</f>
        <v/>
      </c>
      <c r="P39" s="253" t="str">
        <f>IF(ISBLANK('V Form B-RW'!T39),"",'V Form B-RW'!T39)</f>
        <v>&lt;select treatment ID or input text&gt;</v>
      </c>
      <c r="Q39" s="254" t="str">
        <f>IF(ISBLANK('V Form B-RW'!U39),"",'V Form B-RW'!U39)</f>
        <v/>
      </c>
      <c r="R39" s="250" t="str">
        <f>IF(ISBLANK('V Form B-RW'!V39),"",'V Form B-RW'!V39)</f>
        <v/>
      </c>
      <c r="S39" s="208"/>
      <c r="T39" s="239">
        <f>IF(B39='V Form B-RW'!B39,('V Form B-RW'!AB39),"check inputs")</f>
        <v>0</v>
      </c>
      <c r="U39" s="241">
        <f t="shared" si="1"/>
        <v>0</v>
      </c>
      <c r="V39" s="212"/>
      <c r="W39" s="211"/>
    </row>
    <row r="40" spans="1:23" s="23" customFormat="1" ht="30" customHeight="1" x14ac:dyDescent="0.2">
      <c r="A40" s="250">
        <f t="shared" si="0"/>
        <v>27</v>
      </c>
      <c r="B40" s="250" t="str">
        <f>'V Form B-RW'!B40</f>
        <v>EGSC.18.27.IR.AGRN08</v>
      </c>
      <c r="C40" s="250" t="str">
        <f>'V Form B-RW'!G40</f>
        <v>&lt;select asset type or input text&gt;</v>
      </c>
      <c r="D40" s="245" t="str">
        <f>IF(ISBLANK('V Form B-RW'!H40),"",'V Form B-RW'!H40)</f>
        <v/>
      </c>
      <c r="E40" s="250" t="str">
        <f>IF(ISBLANK('V Form B-RW'!I40),"",'V Form B-RW'!I40)</f>
        <v/>
      </c>
      <c r="F40" s="250" t="str">
        <f>IF(ISBLANK('V Form B-RW'!J40),"",'V Form B-RW'!J40)</f>
        <v/>
      </c>
      <c r="G40" s="250" t="str">
        <f>IF(ISBLANK('V Form B-RW'!K40),"",'V Form B-RW'!K40)</f>
        <v/>
      </c>
      <c r="H40" s="250" t="str">
        <f>IF(ISBLANK('V Form B-RW'!L40),"",'V Form B-RW'!L40)</f>
        <v/>
      </c>
      <c r="I40" s="251" t="str">
        <f>IF(ISBLANK('V Form B-RW'!M40),"",'V Form B-RW'!M40)</f>
        <v/>
      </c>
      <c r="J40" s="251" t="str">
        <f>IF(ISBLANK('V Form B-RW'!N40),"",'V Form B-RW'!N40)</f>
        <v/>
      </c>
      <c r="K40" s="251" t="str">
        <f>IF(ISBLANK('V Form B-RW'!O40),"",'V Form B-RW'!O40)</f>
        <v/>
      </c>
      <c r="L40" s="251" t="str">
        <f>IF(ISBLANK('V Form B-RW'!P40),"",'V Form B-RW'!P40)</f>
        <v/>
      </c>
      <c r="M40" s="250" t="str">
        <f>IF(ISBLANK('V Form B-RW'!Q40),"",'V Form B-RW'!Q40)</f>
        <v/>
      </c>
      <c r="N40" s="250" t="str">
        <f>IF(ISBLANK('V Form B-RW'!R40),"",'V Form B-RW'!R40)</f>
        <v/>
      </c>
      <c r="O40" s="252" t="str">
        <f>IF(ISBLANK('V Form B-RW'!S40),"",'V Form B-RW'!S40)</f>
        <v/>
      </c>
      <c r="P40" s="253" t="str">
        <f>IF(ISBLANK('V Form B-RW'!T40),"",'V Form B-RW'!T40)</f>
        <v>&lt;select treatment ID or input text&gt;</v>
      </c>
      <c r="Q40" s="254" t="str">
        <f>IF(ISBLANK('V Form B-RW'!U40),"",'V Form B-RW'!U40)</f>
        <v/>
      </c>
      <c r="R40" s="250" t="str">
        <f>IF(ISBLANK('V Form B-RW'!V40),"",'V Form B-RW'!V40)</f>
        <v/>
      </c>
      <c r="S40" s="208"/>
      <c r="T40" s="239">
        <f>IF(B40='V Form B-RW'!B40,('V Form B-RW'!AB40),"check inputs")</f>
        <v>0</v>
      </c>
      <c r="U40" s="241">
        <f t="shared" si="1"/>
        <v>0</v>
      </c>
      <c r="V40" s="212"/>
      <c r="W40" s="211"/>
    </row>
    <row r="41" spans="1:23" s="23" customFormat="1" ht="30" customHeight="1" x14ac:dyDescent="0.2">
      <c r="A41" s="250">
        <f t="shared" si="0"/>
        <v>28</v>
      </c>
      <c r="B41" s="250" t="str">
        <f>'V Form B-RW'!B41</f>
        <v>EGSC.18.28.IR.AGRN08</v>
      </c>
      <c r="C41" s="250" t="str">
        <f>'V Form B-RW'!G41</f>
        <v>&lt;select asset type or input text&gt;</v>
      </c>
      <c r="D41" s="245" t="str">
        <f>IF(ISBLANK('V Form B-RW'!H41),"",'V Form B-RW'!H41)</f>
        <v/>
      </c>
      <c r="E41" s="250" t="str">
        <f>IF(ISBLANK('V Form B-RW'!I41),"",'V Form B-RW'!I41)</f>
        <v/>
      </c>
      <c r="F41" s="250" t="str">
        <f>IF(ISBLANK('V Form B-RW'!J41),"",'V Form B-RW'!J41)</f>
        <v/>
      </c>
      <c r="G41" s="250" t="str">
        <f>IF(ISBLANK('V Form B-RW'!K41),"",'V Form B-RW'!K41)</f>
        <v/>
      </c>
      <c r="H41" s="250" t="str">
        <f>IF(ISBLANK('V Form B-RW'!L41),"",'V Form B-RW'!L41)</f>
        <v/>
      </c>
      <c r="I41" s="251" t="str">
        <f>IF(ISBLANK('V Form B-RW'!M41),"",'V Form B-RW'!M41)</f>
        <v/>
      </c>
      <c r="J41" s="251" t="str">
        <f>IF(ISBLANK('V Form B-RW'!N41),"",'V Form B-RW'!N41)</f>
        <v/>
      </c>
      <c r="K41" s="251" t="str">
        <f>IF(ISBLANK('V Form B-RW'!O41),"",'V Form B-RW'!O41)</f>
        <v/>
      </c>
      <c r="L41" s="251" t="str">
        <f>IF(ISBLANK('V Form B-RW'!P41),"",'V Form B-RW'!P41)</f>
        <v/>
      </c>
      <c r="M41" s="250" t="str">
        <f>IF(ISBLANK('V Form B-RW'!Q41),"",'V Form B-RW'!Q41)</f>
        <v/>
      </c>
      <c r="N41" s="250" t="str">
        <f>IF(ISBLANK('V Form B-RW'!R41),"",'V Form B-RW'!R41)</f>
        <v/>
      </c>
      <c r="O41" s="252" t="str">
        <f>IF(ISBLANK('V Form B-RW'!S41),"",'V Form B-RW'!S41)</f>
        <v/>
      </c>
      <c r="P41" s="253" t="str">
        <f>IF(ISBLANK('V Form B-RW'!T41),"",'V Form B-RW'!T41)</f>
        <v>&lt;select treatment ID or input text&gt;</v>
      </c>
      <c r="Q41" s="254" t="str">
        <f>IF(ISBLANK('V Form B-RW'!U41),"",'V Form B-RW'!U41)</f>
        <v/>
      </c>
      <c r="R41" s="250" t="str">
        <f>IF(ISBLANK('V Form B-RW'!V41),"",'V Form B-RW'!V41)</f>
        <v/>
      </c>
      <c r="S41" s="208"/>
      <c r="T41" s="239">
        <f>IF(B41='V Form B-RW'!B41,('V Form B-RW'!AB41),"check inputs")</f>
        <v>0</v>
      </c>
      <c r="U41" s="241">
        <f t="shared" si="1"/>
        <v>0</v>
      </c>
      <c r="V41" s="212"/>
      <c r="W41" s="211"/>
    </row>
    <row r="42" spans="1:23" s="23" customFormat="1" ht="30" customHeight="1" x14ac:dyDescent="0.2">
      <c r="A42" s="250">
        <f t="shared" si="0"/>
        <v>29</v>
      </c>
      <c r="B42" s="250" t="str">
        <f>'V Form B-RW'!B42</f>
        <v>EGSC.18.29.IR.AGRN08</v>
      </c>
      <c r="C42" s="250" t="str">
        <f>'V Form B-RW'!G42</f>
        <v>&lt;select asset type or input text&gt;</v>
      </c>
      <c r="D42" s="245" t="str">
        <f>IF(ISBLANK('V Form B-RW'!H42),"",'V Form B-RW'!H42)</f>
        <v/>
      </c>
      <c r="E42" s="250" t="str">
        <f>IF(ISBLANK('V Form B-RW'!I42),"",'V Form B-RW'!I42)</f>
        <v/>
      </c>
      <c r="F42" s="250" t="str">
        <f>IF(ISBLANK('V Form B-RW'!J42),"",'V Form B-RW'!J42)</f>
        <v/>
      </c>
      <c r="G42" s="250" t="str">
        <f>IF(ISBLANK('V Form B-RW'!K42),"",'V Form B-RW'!K42)</f>
        <v/>
      </c>
      <c r="H42" s="250" t="str">
        <f>IF(ISBLANK('V Form B-RW'!L42),"",'V Form B-RW'!L42)</f>
        <v/>
      </c>
      <c r="I42" s="251" t="str">
        <f>IF(ISBLANK('V Form B-RW'!M42),"",'V Form B-RW'!M42)</f>
        <v/>
      </c>
      <c r="J42" s="251" t="str">
        <f>IF(ISBLANK('V Form B-RW'!N42),"",'V Form B-RW'!N42)</f>
        <v/>
      </c>
      <c r="K42" s="251" t="str">
        <f>IF(ISBLANK('V Form B-RW'!O42),"",'V Form B-RW'!O42)</f>
        <v/>
      </c>
      <c r="L42" s="251" t="str">
        <f>IF(ISBLANK('V Form B-RW'!P42),"",'V Form B-RW'!P42)</f>
        <v/>
      </c>
      <c r="M42" s="250" t="str">
        <f>IF(ISBLANK('V Form B-RW'!Q42),"",'V Form B-RW'!Q42)</f>
        <v/>
      </c>
      <c r="N42" s="250" t="str">
        <f>IF(ISBLANK('V Form B-RW'!R42),"",'V Form B-RW'!R42)</f>
        <v/>
      </c>
      <c r="O42" s="252" t="str">
        <f>IF(ISBLANK('V Form B-RW'!S42),"",'V Form B-RW'!S42)</f>
        <v/>
      </c>
      <c r="P42" s="253" t="str">
        <f>IF(ISBLANK('V Form B-RW'!T42),"",'V Form B-RW'!T42)</f>
        <v>&lt;select treatment ID or input text&gt;</v>
      </c>
      <c r="Q42" s="254" t="str">
        <f>IF(ISBLANK('V Form B-RW'!U42),"",'V Form B-RW'!U42)</f>
        <v/>
      </c>
      <c r="R42" s="250" t="str">
        <f>IF(ISBLANK('V Form B-RW'!V42),"",'V Form B-RW'!V42)</f>
        <v/>
      </c>
      <c r="S42" s="208"/>
      <c r="T42" s="239">
        <f>IF(B42='V Form B-RW'!B42,('V Form B-RW'!AB42),"check inputs")</f>
        <v>0</v>
      </c>
      <c r="U42" s="241">
        <f t="shared" si="1"/>
        <v>0</v>
      </c>
      <c r="V42" s="212"/>
      <c r="W42" s="211"/>
    </row>
    <row r="43" spans="1:23" s="23" customFormat="1" ht="30" customHeight="1" x14ac:dyDescent="0.2">
      <c r="A43" s="250">
        <f t="shared" si="0"/>
        <v>30</v>
      </c>
      <c r="B43" s="250" t="str">
        <f>'V Form B-RW'!B43</f>
        <v>EGSC.18.30.IR.AGRN08</v>
      </c>
      <c r="C43" s="250" t="str">
        <f>'V Form B-RW'!G43</f>
        <v>&lt;select asset type or input text&gt;</v>
      </c>
      <c r="D43" s="245" t="str">
        <f>IF(ISBLANK('V Form B-RW'!H43),"",'V Form B-RW'!H43)</f>
        <v/>
      </c>
      <c r="E43" s="250" t="str">
        <f>IF(ISBLANK('V Form B-RW'!I43),"",'V Form B-RW'!I43)</f>
        <v/>
      </c>
      <c r="F43" s="250" t="str">
        <f>IF(ISBLANK('V Form B-RW'!J43),"",'V Form B-RW'!J43)</f>
        <v/>
      </c>
      <c r="G43" s="250" t="str">
        <f>IF(ISBLANK('V Form B-RW'!K43),"",'V Form B-RW'!K43)</f>
        <v/>
      </c>
      <c r="H43" s="250" t="str">
        <f>IF(ISBLANK('V Form B-RW'!L43),"",'V Form B-RW'!L43)</f>
        <v/>
      </c>
      <c r="I43" s="251" t="str">
        <f>IF(ISBLANK('V Form B-RW'!M43),"",'V Form B-RW'!M43)</f>
        <v/>
      </c>
      <c r="J43" s="251" t="str">
        <f>IF(ISBLANK('V Form B-RW'!N43),"",'V Form B-RW'!N43)</f>
        <v/>
      </c>
      <c r="K43" s="251" t="str">
        <f>IF(ISBLANK('V Form B-RW'!O43),"",'V Form B-RW'!O43)</f>
        <v/>
      </c>
      <c r="L43" s="251" t="str">
        <f>IF(ISBLANK('V Form B-RW'!P43),"",'V Form B-RW'!P43)</f>
        <v/>
      </c>
      <c r="M43" s="250" t="str">
        <f>IF(ISBLANK('V Form B-RW'!Q43),"",'V Form B-RW'!Q43)</f>
        <v/>
      </c>
      <c r="N43" s="250" t="str">
        <f>IF(ISBLANK('V Form B-RW'!R43),"",'V Form B-RW'!R43)</f>
        <v/>
      </c>
      <c r="O43" s="252" t="str">
        <f>IF(ISBLANK('V Form B-RW'!S43),"",'V Form B-RW'!S43)</f>
        <v/>
      </c>
      <c r="P43" s="253" t="str">
        <f>IF(ISBLANK('V Form B-RW'!T43),"",'V Form B-RW'!T43)</f>
        <v>&lt;select treatment ID or input text&gt;</v>
      </c>
      <c r="Q43" s="254" t="str">
        <f>IF(ISBLANK('V Form B-RW'!U43),"",'V Form B-RW'!U43)</f>
        <v/>
      </c>
      <c r="R43" s="250" t="str">
        <f>IF(ISBLANK('V Form B-RW'!V43),"",'V Form B-RW'!V43)</f>
        <v/>
      </c>
      <c r="S43" s="208"/>
      <c r="T43" s="239">
        <f>IF(B43='V Form B-RW'!B43,('V Form B-RW'!AB43),"check inputs")</f>
        <v>0</v>
      </c>
      <c r="U43" s="241">
        <f t="shared" si="1"/>
        <v>0</v>
      </c>
      <c r="V43" s="212"/>
      <c r="W43" s="211"/>
    </row>
    <row r="44" spans="1:23" s="23" customFormat="1" ht="30" customHeight="1" x14ac:dyDescent="0.2">
      <c r="A44" s="250">
        <f t="shared" si="0"/>
        <v>31</v>
      </c>
      <c r="B44" s="250" t="str">
        <f>'V Form B-RW'!B44</f>
        <v>EGSC.18.31.IR.AGRN08</v>
      </c>
      <c r="C44" s="250" t="str">
        <f>'V Form B-RW'!G44</f>
        <v>&lt;select asset type or input text&gt;</v>
      </c>
      <c r="D44" s="245" t="str">
        <f>IF(ISBLANK('V Form B-RW'!H44),"",'V Form B-RW'!H44)</f>
        <v/>
      </c>
      <c r="E44" s="250" t="str">
        <f>IF(ISBLANK('V Form B-RW'!I44),"",'V Form B-RW'!I44)</f>
        <v/>
      </c>
      <c r="F44" s="250" t="str">
        <f>IF(ISBLANK('V Form B-RW'!J44),"",'V Form B-RW'!J44)</f>
        <v/>
      </c>
      <c r="G44" s="250" t="str">
        <f>IF(ISBLANK('V Form B-RW'!K44),"",'V Form B-RW'!K44)</f>
        <v/>
      </c>
      <c r="H44" s="250" t="str">
        <f>IF(ISBLANK('V Form B-RW'!L44),"",'V Form B-RW'!L44)</f>
        <v/>
      </c>
      <c r="I44" s="251" t="str">
        <f>IF(ISBLANK('V Form B-RW'!M44),"",'V Form B-RW'!M44)</f>
        <v/>
      </c>
      <c r="J44" s="251" t="str">
        <f>IF(ISBLANK('V Form B-RW'!N44),"",'V Form B-RW'!N44)</f>
        <v/>
      </c>
      <c r="K44" s="251" t="str">
        <f>IF(ISBLANK('V Form B-RW'!O44),"",'V Form B-RW'!O44)</f>
        <v/>
      </c>
      <c r="L44" s="251" t="str">
        <f>IF(ISBLANK('V Form B-RW'!P44),"",'V Form B-RW'!P44)</f>
        <v/>
      </c>
      <c r="M44" s="250" t="str">
        <f>IF(ISBLANK('V Form B-RW'!Q44),"",'V Form B-RW'!Q44)</f>
        <v/>
      </c>
      <c r="N44" s="250" t="str">
        <f>IF(ISBLANK('V Form B-RW'!R44),"",'V Form B-RW'!R44)</f>
        <v/>
      </c>
      <c r="O44" s="252" t="str">
        <f>IF(ISBLANK('V Form B-RW'!S44),"",'V Form B-RW'!S44)</f>
        <v/>
      </c>
      <c r="P44" s="253" t="str">
        <f>IF(ISBLANK('V Form B-RW'!T44),"",'V Form B-RW'!T44)</f>
        <v>&lt;select treatment ID or input text&gt;</v>
      </c>
      <c r="Q44" s="254" t="str">
        <f>IF(ISBLANK('V Form B-RW'!U44),"",'V Form B-RW'!U44)</f>
        <v/>
      </c>
      <c r="R44" s="250" t="str">
        <f>IF(ISBLANK('V Form B-RW'!V44),"",'V Form B-RW'!V44)</f>
        <v/>
      </c>
      <c r="S44" s="208"/>
      <c r="T44" s="239">
        <f>IF(B44='V Form B-RW'!B44,('V Form B-RW'!AB44),"check inputs")</f>
        <v>0</v>
      </c>
      <c r="U44" s="241">
        <f t="shared" si="1"/>
        <v>0</v>
      </c>
      <c r="V44" s="212"/>
      <c r="W44" s="211"/>
    </row>
    <row r="45" spans="1:23" s="23" customFormat="1" ht="30" customHeight="1" x14ac:dyDescent="0.2">
      <c r="A45" s="250">
        <f t="shared" si="0"/>
        <v>32</v>
      </c>
      <c r="B45" s="250" t="str">
        <f>'V Form B-RW'!B45</f>
        <v>EGSC.18.32.IR.AGRN08</v>
      </c>
      <c r="C45" s="250" t="str">
        <f>'V Form B-RW'!G45</f>
        <v>&lt;select asset type or input text&gt;</v>
      </c>
      <c r="D45" s="245" t="str">
        <f>IF(ISBLANK('V Form B-RW'!H45),"",'V Form B-RW'!H45)</f>
        <v/>
      </c>
      <c r="E45" s="250" t="str">
        <f>IF(ISBLANK('V Form B-RW'!I45),"",'V Form B-RW'!I45)</f>
        <v/>
      </c>
      <c r="F45" s="250" t="str">
        <f>IF(ISBLANK('V Form B-RW'!J45),"",'V Form B-RW'!J45)</f>
        <v/>
      </c>
      <c r="G45" s="250" t="str">
        <f>IF(ISBLANK('V Form B-RW'!K45),"",'V Form B-RW'!K45)</f>
        <v/>
      </c>
      <c r="H45" s="250" t="str">
        <f>IF(ISBLANK('V Form B-RW'!L45),"",'V Form B-RW'!L45)</f>
        <v/>
      </c>
      <c r="I45" s="251" t="str">
        <f>IF(ISBLANK('V Form B-RW'!M45),"",'V Form B-RW'!M45)</f>
        <v/>
      </c>
      <c r="J45" s="251" t="str">
        <f>IF(ISBLANK('V Form B-RW'!N45),"",'V Form B-RW'!N45)</f>
        <v/>
      </c>
      <c r="K45" s="251" t="str">
        <f>IF(ISBLANK('V Form B-RW'!O45),"",'V Form B-RW'!O45)</f>
        <v/>
      </c>
      <c r="L45" s="251" t="str">
        <f>IF(ISBLANK('V Form B-RW'!P45),"",'V Form B-RW'!P45)</f>
        <v/>
      </c>
      <c r="M45" s="250" t="str">
        <f>IF(ISBLANK('V Form B-RW'!Q45),"",'V Form B-RW'!Q45)</f>
        <v/>
      </c>
      <c r="N45" s="250" t="str">
        <f>IF(ISBLANK('V Form B-RW'!R45),"",'V Form B-RW'!R45)</f>
        <v/>
      </c>
      <c r="O45" s="252" t="str">
        <f>IF(ISBLANK('V Form B-RW'!S45),"",'V Form B-RW'!S45)</f>
        <v/>
      </c>
      <c r="P45" s="253" t="str">
        <f>IF(ISBLANK('V Form B-RW'!T45),"",'V Form B-RW'!T45)</f>
        <v>&lt;select treatment ID or input text&gt;</v>
      </c>
      <c r="Q45" s="254" t="str">
        <f>IF(ISBLANK('V Form B-RW'!U45),"",'V Form B-RW'!U45)</f>
        <v/>
      </c>
      <c r="R45" s="250" t="str">
        <f>IF(ISBLANK('V Form B-RW'!V45),"",'V Form B-RW'!V45)</f>
        <v/>
      </c>
      <c r="S45" s="208"/>
      <c r="T45" s="239">
        <f>IF(B45='V Form B-RW'!B45,('V Form B-RW'!AB45),"check inputs")</f>
        <v>0</v>
      </c>
      <c r="U45" s="241">
        <f t="shared" si="1"/>
        <v>0</v>
      </c>
      <c r="V45" s="212"/>
      <c r="W45" s="211"/>
    </row>
    <row r="46" spans="1:23" s="23" customFormat="1" ht="30" customHeight="1" x14ac:dyDescent="0.2">
      <c r="A46" s="250">
        <f t="shared" si="0"/>
        <v>33</v>
      </c>
      <c r="B46" s="250" t="str">
        <f>'V Form B-RW'!B46</f>
        <v>EGSC.18.33.IR.AGRN08</v>
      </c>
      <c r="C46" s="250" t="str">
        <f>'V Form B-RW'!G46</f>
        <v>&lt;select asset type or input text&gt;</v>
      </c>
      <c r="D46" s="245" t="str">
        <f>IF(ISBLANK('V Form B-RW'!H46),"",'V Form B-RW'!H46)</f>
        <v/>
      </c>
      <c r="E46" s="250" t="str">
        <f>IF(ISBLANK('V Form B-RW'!I46),"",'V Form B-RW'!I46)</f>
        <v/>
      </c>
      <c r="F46" s="250" t="str">
        <f>IF(ISBLANK('V Form B-RW'!J46),"",'V Form B-RW'!J46)</f>
        <v/>
      </c>
      <c r="G46" s="250" t="str">
        <f>IF(ISBLANK('V Form B-RW'!K46),"",'V Form B-RW'!K46)</f>
        <v/>
      </c>
      <c r="H46" s="250" t="str">
        <f>IF(ISBLANK('V Form B-RW'!L46),"",'V Form B-RW'!L46)</f>
        <v/>
      </c>
      <c r="I46" s="251" t="str">
        <f>IF(ISBLANK('V Form B-RW'!M46),"",'V Form B-RW'!M46)</f>
        <v/>
      </c>
      <c r="J46" s="251" t="str">
        <f>IF(ISBLANK('V Form B-RW'!N46),"",'V Form B-RW'!N46)</f>
        <v/>
      </c>
      <c r="K46" s="251" t="str">
        <f>IF(ISBLANK('V Form B-RW'!O46),"",'V Form B-RW'!O46)</f>
        <v/>
      </c>
      <c r="L46" s="251" t="str">
        <f>IF(ISBLANK('V Form B-RW'!P46),"",'V Form B-RW'!P46)</f>
        <v/>
      </c>
      <c r="M46" s="250" t="str">
        <f>IF(ISBLANK('V Form B-RW'!Q46),"",'V Form B-RW'!Q46)</f>
        <v/>
      </c>
      <c r="N46" s="250" t="str">
        <f>IF(ISBLANK('V Form B-RW'!R46),"",'V Form B-RW'!R46)</f>
        <v/>
      </c>
      <c r="O46" s="252" t="str">
        <f>IF(ISBLANK('V Form B-RW'!S46),"",'V Form B-RW'!S46)</f>
        <v/>
      </c>
      <c r="P46" s="253" t="str">
        <f>IF(ISBLANK('V Form B-RW'!T46),"",'V Form B-RW'!T46)</f>
        <v>&lt;select treatment ID or input text&gt;</v>
      </c>
      <c r="Q46" s="254" t="str">
        <f>IF(ISBLANK('V Form B-RW'!U46),"",'V Form B-RW'!U46)</f>
        <v/>
      </c>
      <c r="R46" s="250" t="str">
        <f>IF(ISBLANK('V Form B-RW'!V46),"",'V Form B-RW'!V46)</f>
        <v/>
      </c>
      <c r="S46" s="208"/>
      <c r="T46" s="239">
        <f>IF(B46='V Form B-RW'!B46,('V Form B-RW'!AB46),"check inputs")</f>
        <v>0</v>
      </c>
      <c r="U46" s="241">
        <f t="shared" si="1"/>
        <v>0</v>
      </c>
      <c r="V46" s="212"/>
      <c r="W46" s="211"/>
    </row>
    <row r="47" spans="1:23" s="23" customFormat="1" ht="30" customHeight="1" x14ac:dyDescent="0.2">
      <c r="A47" s="250">
        <f t="shared" si="0"/>
        <v>34</v>
      </c>
      <c r="B47" s="250" t="str">
        <f>'V Form B-RW'!B47</f>
        <v>EGSC.18.34.IR.AGRN08</v>
      </c>
      <c r="C47" s="250" t="str">
        <f>'V Form B-RW'!G47</f>
        <v>&lt;select asset type or input text&gt;</v>
      </c>
      <c r="D47" s="245" t="str">
        <f>IF(ISBLANK('V Form B-RW'!H47),"",'V Form B-RW'!H47)</f>
        <v/>
      </c>
      <c r="E47" s="250" t="str">
        <f>IF(ISBLANK('V Form B-RW'!I47),"",'V Form B-RW'!I47)</f>
        <v/>
      </c>
      <c r="F47" s="250" t="str">
        <f>IF(ISBLANK('V Form B-RW'!J47),"",'V Form B-RW'!J47)</f>
        <v/>
      </c>
      <c r="G47" s="250" t="str">
        <f>IF(ISBLANK('V Form B-RW'!K47),"",'V Form B-RW'!K47)</f>
        <v/>
      </c>
      <c r="H47" s="250" t="str">
        <f>IF(ISBLANK('V Form B-RW'!L47),"",'V Form B-RW'!L47)</f>
        <v/>
      </c>
      <c r="I47" s="251" t="str">
        <f>IF(ISBLANK('V Form B-RW'!M47),"",'V Form B-RW'!M47)</f>
        <v/>
      </c>
      <c r="J47" s="251" t="str">
        <f>IF(ISBLANK('V Form B-RW'!N47),"",'V Form B-RW'!N47)</f>
        <v/>
      </c>
      <c r="K47" s="251" t="str">
        <f>IF(ISBLANK('V Form B-RW'!O47),"",'V Form B-RW'!O47)</f>
        <v/>
      </c>
      <c r="L47" s="251" t="str">
        <f>IF(ISBLANK('V Form B-RW'!P47),"",'V Form B-RW'!P47)</f>
        <v/>
      </c>
      <c r="M47" s="250" t="str">
        <f>IF(ISBLANK('V Form B-RW'!Q47),"",'V Form B-RW'!Q47)</f>
        <v/>
      </c>
      <c r="N47" s="250" t="str">
        <f>IF(ISBLANK('V Form B-RW'!R47),"",'V Form B-RW'!R47)</f>
        <v/>
      </c>
      <c r="O47" s="252" t="str">
        <f>IF(ISBLANK('V Form B-RW'!S47),"",'V Form B-RW'!S47)</f>
        <v/>
      </c>
      <c r="P47" s="253" t="str">
        <f>IF(ISBLANK('V Form B-RW'!T47),"",'V Form B-RW'!T47)</f>
        <v>&lt;select treatment ID or input text&gt;</v>
      </c>
      <c r="Q47" s="254" t="str">
        <f>IF(ISBLANK('V Form B-RW'!U47),"",'V Form B-RW'!U47)</f>
        <v/>
      </c>
      <c r="R47" s="250" t="str">
        <f>IF(ISBLANK('V Form B-RW'!V47),"",'V Form B-RW'!V47)</f>
        <v/>
      </c>
      <c r="S47" s="208"/>
      <c r="T47" s="239">
        <f>IF(B47='V Form B-RW'!B47,('V Form B-RW'!AB47),"check inputs")</f>
        <v>0</v>
      </c>
      <c r="U47" s="241">
        <f t="shared" si="1"/>
        <v>0</v>
      </c>
      <c r="V47" s="212"/>
      <c r="W47" s="211"/>
    </row>
    <row r="48" spans="1:23" s="23" customFormat="1" ht="30" customHeight="1" x14ac:dyDescent="0.2">
      <c r="A48" s="250">
        <f t="shared" si="0"/>
        <v>35</v>
      </c>
      <c r="B48" s="250" t="str">
        <f>'V Form B-RW'!B48</f>
        <v>EGSC.18.35.IR.AGRN08</v>
      </c>
      <c r="C48" s="250" t="str">
        <f>'V Form B-RW'!G48</f>
        <v>&lt;select asset type or input text&gt;</v>
      </c>
      <c r="D48" s="245" t="str">
        <f>IF(ISBLANK('V Form B-RW'!H48),"",'V Form B-RW'!H48)</f>
        <v/>
      </c>
      <c r="E48" s="250" t="str">
        <f>IF(ISBLANK('V Form B-RW'!I48),"",'V Form B-RW'!I48)</f>
        <v/>
      </c>
      <c r="F48" s="250" t="str">
        <f>IF(ISBLANK('V Form B-RW'!J48),"",'V Form B-RW'!J48)</f>
        <v/>
      </c>
      <c r="G48" s="250" t="str">
        <f>IF(ISBLANK('V Form B-RW'!K48),"",'V Form B-RW'!K48)</f>
        <v/>
      </c>
      <c r="H48" s="250" t="str">
        <f>IF(ISBLANK('V Form B-RW'!L48),"",'V Form B-RW'!L48)</f>
        <v/>
      </c>
      <c r="I48" s="251" t="str">
        <f>IF(ISBLANK('V Form B-RW'!M48),"",'V Form B-RW'!M48)</f>
        <v/>
      </c>
      <c r="J48" s="251" t="str">
        <f>IF(ISBLANK('V Form B-RW'!N48),"",'V Form B-RW'!N48)</f>
        <v/>
      </c>
      <c r="K48" s="251" t="str">
        <f>IF(ISBLANK('V Form B-RW'!O48),"",'V Form B-RW'!O48)</f>
        <v/>
      </c>
      <c r="L48" s="251" t="str">
        <f>IF(ISBLANK('V Form B-RW'!P48),"",'V Form B-RW'!P48)</f>
        <v/>
      </c>
      <c r="M48" s="250" t="str">
        <f>IF(ISBLANK('V Form B-RW'!Q48),"",'V Form B-RW'!Q48)</f>
        <v/>
      </c>
      <c r="N48" s="250" t="str">
        <f>IF(ISBLANK('V Form B-RW'!R48),"",'V Form B-RW'!R48)</f>
        <v/>
      </c>
      <c r="O48" s="252" t="str">
        <f>IF(ISBLANK('V Form B-RW'!S48),"",'V Form B-RW'!S48)</f>
        <v/>
      </c>
      <c r="P48" s="253" t="str">
        <f>IF(ISBLANK('V Form B-RW'!T48),"",'V Form B-RW'!T48)</f>
        <v>&lt;select treatment ID or input text&gt;</v>
      </c>
      <c r="Q48" s="254" t="str">
        <f>IF(ISBLANK('V Form B-RW'!U48),"",'V Form B-RW'!U48)</f>
        <v/>
      </c>
      <c r="R48" s="250" t="str">
        <f>IF(ISBLANK('V Form B-RW'!V48),"",'V Form B-RW'!V48)</f>
        <v/>
      </c>
      <c r="S48" s="208"/>
      <c r="T48" s="239">
        <f>IF(B48='V Form B-RW'!B48,('V Form B-RW'!AB48),"check inputs")</f>
        <v>0</v>
      </c>
      <c r="U48" s="241">
        <f t="shared" si="1"/>
        <v>0</v>
      </c>
      <c r="V48" s="212"/>
      <c r="W48" s="211"/>
    </row>
    <row r="49" spans="1:25" s="23" customFormat="1" ht="30" customHeight="1" x14ac:dyDescent="0.2">
      <c r="A49" s="250">
        <f t="shared" si="0"/>
        <v>36</v>
      </c>
      <c r="B49" s="250" t="str">
        <f>'V Form B-RW'!B49</f>
        <v>EGSC.18.36.IR.AGRN08</v>
      </c>
      <c r="C49" s="250" t="str">
        <f>'V Form B-RW'!G49</f>
        <v>&lt;select asset type or input text&gt;</v>
      </c>
      <c r="D49" s="245" t="str">
        <f>IF(ISBLANK('V Form B-RW'!H49),"",'V Form B-RW'!H49)</f>
        <v/>
      </c>
      <c r="E49" s="250" t="str">
        <f>IF(ISBLANK('V Form B-RW'!I49),"",'V Form B-RW'!I49)</f>
        <v/>
      </c>
      <c r="F49" s="250" t="str">
        <f>IF(ISBLANK('V Form B-RW'!J49),"",'V Form B-RW'!J49)</f>
        <v/>
      </c>
      <c r="G49" s="250" t="str">
        <f>IF(ISBLANK('V Form B-RW'!K49),"",'V Form B-RW'!K49)</f>
        <v/>
      </c>
      <c r="H49" s="250" t="str">
        <f>IF(ISBLANK('V Form B-RW'!L49),"",'V Form B-RW'!L49)</f>
        <v/>
      </c>
      <c r="I49" s="251" t="str">
        <f>IF(ISBLANK('V Form B-RW'!M49),"",'V Form B-RW'!M49)</f>
        <v/>
      </c>
      <c r="J49" s="251" t="str">
        <f>IF(ISBLANK('V Form B-RW'!N49),"",'V Form B-RW'!N49)</f>
        <v/>
      </c>
      <c r="K49" s="251" t="str">
        <f>IF(ISBLANK('V Form B-RW'!O49),"",'V Form B-RW'!O49)</f>
        <v/>
      </c>
      <c r="L49" s="251" t="str">
        <f>IF(ISBLANK('V Form B-RW'!P49),"",'V Form B-RW'!P49)</f>
        <v/>
      </c>
      <c r="M49" s="250" t="str">
        <f>IF(ISBLANK('V Form B-RW'!Q49),"",'V Form B-RW'!Q49)</f>
        <v/>
      </c>
      <c r="N49" s="250" t="str">
        <f>IF(ISBLANK('V Form B-RW'!R49),"",'V Form B-RW'!R49)</f>
        <v/>
      </c>
      <c r="O49" s="252" t="str">
        <f>IF(ISBLANK('V Form B-RW'!S49),"",'V Form B-RW'!S49)</f>
        <v/>
      </c>
      <c r="P49" s="253" t="str">
        <f>IF(ISBLANK('V Form B-RW'!T49),"",'V Form B-RW'!T49)</f>
        <v>&lt;select treatment ID or input text&gt;</v>
      </c>
      <c r="Q49" s="254" t="str">
        <f>IF(ISBLANK('V Form B-RW'!U49),"",'V Form B-RW'!U49)</f>
        <v/>
      </c>
      <c r="R49" s="250" t="str">
        <f>IF(ISBLANK('V Form B-RW'!V49),"",'V Form B-RW'!V49)</f>
        <v/>
      </c>
      <c r="S49" s="208"/>
      <c r="T49" s="239">
        <f>IF(B49='V Form B-RW'!B49,('V Form B-RW'!AB49),"check inputs")</f>
        <v>0</v>
      </c>
      <c r="U49" s="241">
        <f t="shared" si="1"/>
        <v>0</v>
      </c>
      <c r="V49" s="212"/>
      <c r="W49" s="211"/>
    </row>
    <row r="50" spans="1:25" s="23" customFormat="1" ht="30" customHeight="1" x14ac:dyDescent="0.2">
      <c r="A50" s="250">
        <f t="shared" si="0"/>
        <v>37</v>
      </c>
      <c r="B50" s="250" t="str">
        <f>'V Form B-RW'!B50</f>
        <v>EGSC.18.37.IR.AGRN08</v>
      </c>
      <c r="C50" s="250" t="str">
        <f>'V Form B-RW'!G50</f>
        <v>&lt;select asset type or input text&gt;</v>
      </c>
      <c r="D50" s="245" t="str">
        <f>IF(ISBLANK('V Form B-RW'!H50),"",'V Form B-RW'!H50)</f>
        <v/>
      </c>
      <c r="E50" s="250" t="str">
        <f>IF(ISBLANK('V Form B-RW'!I50),"",'V Form B-RW'!I50)</f>
        <v/>
      </c>
      <c r="F50" s="250" t="str">
        <f>IF(ISBLANK('V Form B-RW'!J50),"",'V Form B-RW'!J50)</f>
        <v/>
      </c>
      <c r="G50" s="250" t="str">
        <f>IF(ISBLANK('V Form B-RW'!K50),"",'V Form B-RW'!K50)</f>
        <v/>
      </c>
      <c r="H50" s="250" t="str">
        <f>IF(ISBLANK('V Form B-RW'!L50),"",'V Form B-RW'!L50)</f>
        <v/>
      </c>
      <c r="I50" s="251" t="str">
        <f>IF(ISBLANK('V Form B-RW'!M50),"",'V Form B-RW'!M50)</f>
        <v/>
      </c>
      <c r="J50" s="251" t="str">
        <f>IF(ISBLANK('V Form B-RW'!N50),"",'V Form B-RW'!N50)</f>
        <v/>
      </c>
      <c r="K50" s="251" t="str">
        <f>IF(ISBLANK('V Form B-RW'!O50),"",'V Form B-RW'!O50)</f>
        <v/>
      </c>
      <c r="L50" s="251" t="str">
        <f>IF(ISBLANK('V Form B-RW'!P50),"",'V Form B-RW'!P50)</f>
        <v/>
      </c>
      <c r="M50" s="250" t="str">
        <f>IF(ISBLANK('V Form B-RW'!Q50),"",'V Form B-RW'!Q50)</f>
        <v/>
      </c>
      <c r="N50" s="250" t="str">
        <f>IF(ISBLANK('V Form B-RW'!R50),"",'V Form B-RW'!R50)</f>
        <v/>
      </c>
      <c r="O50" s="252" t="str">
        <f>IF(ISBLANK('V Form B-RW'!S50),"",'V Form B-RW'!S50)</f>
        <v/>
      </c>
      <c r="P50" s="253" t="str">
        <f>IF(ISBLANK('V Form B-RW'!T50),"",'V Form B-RW'!T50)</f>
        <v>&lt;select treatment ID or input text&gt;</v>
      </c>
      <c r="Q50" s="254" t="str">
        <f>IF(ISBLANK('V Form B-RW'!U50),"",'V Form B-RW'!U50)</f>
        <v/>
      </c>
      <c r="R50" s="250" t="str">
        <f>IF(ISBLANK('V Form B-RW'!V50),"",'V Form B-RW'!V50)</f>
        <v/>
      </c>
      <c r="S50" s="208"/>
      <c r="T50" s="239">
        <f>IF(B50='V Form B-RW'!B50,('V Form B-RW'!AB50),"check inputs")</f>
        <v>0</v>
      </c>
      <c r="U50" s="241">
        <f t="shared" si="1"/>
        <v>0</v>
      </c>
      <c r="V50" s="212"/>
      <c r="W50" s="211"/>
    </row>
    <row r="51" spans="1:25" s="23" customFormat="1" ht="30" customHeight="1" x14ac:dyDescent="0.2">
      <c r="A51" s="250">
        <f t="shared" si="0"/>
        <v>38</v>
      </c>
      <c r="B51" s="250" t="str">
        <f>'V Form B-RW'!B51</f>
        <v>EGSC.18.38.IR.AGRN08</v>
      </c>
      <c r="C51" s="250" t="str">
        <f>'V Form B-RW'!G51</f>
        <v>&lt;select asset type or input text&gt;</v>
      </c>
      <c r="D51" s="245" t="str">
        <f>IF(ISBLANK('V Form B-RW'!H51),"",'V Form B-RW'!H51)</f>
        <v/>
      </c>
      <c r="E51" s="250" t="str">
        <f>IF(ISBLANK('V Form B-RW'!I51),"",'V Form B-RW'!I51)</f>
        <v/>
      </c>
      <c r="F51" s="250" t="str">
        <f>IF(ISBLANK('V Form B-RW'!J51),"",'V Form B-RW'!J51)</f>
        <v/>
      </c>
      <c r="G51" s="250" t="str">
        <f>IF(ISBLANK('V Form B-RW'!K51),"",'V Form B-RW'!K51)</f>
        <v/>
      </c>
      <c r="H51" s="250" t="str">
        <f>IF(ISBLANK('V Form B-RW'!L51),"",'V Form B-RW'!L51)</f>
        <v/>
      </c>
      <c r="I51" s="251" t="str">
        <f>IF(ISBLANK('V Form B-RW'!M51),"",'V Form B-RW'!M51)</f>
        <v/>
      </c>
      <c r="J51" s="251" t="str">
        <f>IF(ISBLANK('V Form B-RW'!N51),"",'V Form B-RW'!N51)</f>
        <v/>
      </c>
      <c r="K51" s="251" t="str">
        <f>IF(ISBLANK('V Form B-RW'!O51),"",'V Form B-RW'!O51)</f>
        <v/>
      </c>
      <c r="L51" s="251" t="str">
        <f>IF(ISBLANK('V Form B-RW'!P51),"",'V Form B-RW'!P51)</f>
        <v/>
      </c>
      <c r="M51" s="250" t="str">
        <f>IF(ISBLANK('V Form B-RW'!Q51),"",'V Form B-RW'!Q51)</f>
        <v/>
      </c>
      <c r="N51" s="250" t="str">
        <f>IF(ISBLANK('V Form B-RW'!R51),"",'V Form B-RW'!R51)</f>
        <v/>
      </c>
      <c r="O51" s="252" t="str">
        <f>IF(ISBLANK('V Form B-RW'!S51),"",'V Form B-RW'!S51)</f>
        <v/>
      </c>
      <c r="P51" s="253" t="str">
        <f>IF(ISBLANK('V Form B-RW'!T51),"",'V Form B-RW'!T51)</f>
        <v>&lt;select treatment ID or input text&gt;</v>
      </c>
      <c r="Q51" s="254" t="str">
        <f>IF(ISBLANK('V Form B-RW'!U51),"",'V Form B-RW'!U51)</f>
        <v/>
      </c>
      <c r="R51" s="250" t="str">
        <f>IF(ISBLANK('V Form B-RW'!V51),"",'V Form B-RW'!V51)</f>
        <v/>
      </c>
      <c r="S51" s="208"/>
      <c r="T51" s="239">
        <f>IF(B51='V Form B-RW'!B51,('V Form B-RW'!AB51),"check inputs")</f>
        <v>0</v>
      </c>
      <c r="U51" s="241">
        <f t="shared" si="1"/>
        <v>0</v>
      </c>
      <c r="V51" s="212"/>
      <c r="W51" s="211"/>
    </row>
    <row r="52" spans="1:25" s="23" customFormat="1" ht="30" customHeight="1" x14ac:dyDescent="0.2">
      <c r="A52" s="250">
        <f t="shared" si="0"/>
        <v>39</v>
      </c>
      <c r="B52" s="250" t="str">
        <f>'V Form B-RW'!B52</f>
        <v>EGSC.18.39.IR.AGRN08</v>
      </c>
      <c r="C52" s="250" t="str">
        <f>'V Form B-RW'!G52</f>
        <v>&lt;select asset type or input text&gt;</v>
      </c>
      <c r="D52" s="245" t="str">
        <f>IF(ISBLANK('V Form B-RW'!H52),"",'V Form B-RW'!H52)</f>
        <v/>
      </c>
      <c r="E52" s="250" t="str">
        <f>IF(ISBLANK('V Form B-RW'!I52),"",'V Form B-RW'!I52)</f>
        <v/>
      </c>
      <c r="F52" s="250" t="str">
        <f>IF(ISBLANK('V Form B-RW'!J52),"",'V Form B-RW'!J52)</f>
        <v/>
      </c>
      <c r="G52" s="250" t="str">
        <f>IF(ISBLANK('V Form B-RW'!K52),"",'V Form B-RW'!K52)</f>
        <v/>
      </c>
      <c r="H52" s="250" t="str">
        <f>IF(ISBLANK('V Form B-RW'!L52),"",'V Form B-RW'!L52)</f>
        <v/>
      </c>
      <c r="I52" s="251" t="str">
        <f>IF(ISBLANK('V Form B-RW'!M52),"",'V Form B-RW'!M52)</f>
        <v/>
      </c>
      <c r="J52" s="251" t="str">
        <f>IF(ISBLANK('V Form B-RW'!N52),"",'V Form B-RW'!N52)</f>
        <v/>
      </c>
      <c r="K52" s="251" t="str">
        <f>IF(ISBLANK('V Form B-RW'!O52),"",'V Form B-RW'!O52)</f>
        <v/>
      </c>
      <c r="L52" s="251" t="str">
        <f>IF(ISBLANK('V Form B-RW'!P52),"",'V Form B-RW'!P52)</f>
        <v/>
      </c>
      <c r="M52" s="250" t="str">
        <f>IF(ISBLANK('V Form B-RW'!Q52),"",'V Form B-RW'!Q52)</f>
        <v/>
      </c>
      <c r="N52" s="250" t="str">
        <f>IF(ISBLANK('V Form B-RW'!R52),"",'V Form B-RW'!R52)</f>
        <v/>
      </c>
      <c r="O52" s="252" t="str">
        <f>IF(ISBLANK('V Form B-RW'!S52),"",'V Form B-RW'!S52)</f>
        <v/>
      </c>
      <c r="P52" s="253" t="str">
        <f>IF(ISBLANK('V Form B-RW'!T52),"",'V Form B-RW'!T52)</f>
        <v>&lt;select treatment ID or input text&gt;</v>
      </c>
      <c r="Q52" s="254" t="str">
        <f>IF(ISBLANK('V Form B-RW'!U52),"",'V Form B-RW'!U52)</f>
        <v/>
      </c>
      <c r="R52" s="250" t="str">
        <f>IF(ISBLANK('V Form B-RW'!V52),"",'V Form B-RW'!V52)</f>
        <v/>
      </c>
      <c r="S52" s="208"/>
      <c r="T52" s="239">
        <f>IF(B52='V Form B-RW'!B52,('V Form B-RW'!AB52),"check inputs")</f>
        <v>0</v>
      </c>
      <c r="U52" s="241">
        <f t="shared" si="1"/>
        <v>0</v>
      </c>
      <c r="V52" s="212"/>
      <c r="W52" s="211"/>
    </row>
    <row r="53" spans="1:25" s="23" customFormat="1" ht="30" customHeight="1" x14ac:dyDescent="0.2">
      <c r="A53" s="250">
        <f t="shared" si="0"/>
        <v>40</v>
      </c>
      <c r="B53" s="250" t="str">
        <f>'V Form B-RW'!B53</f>
        <v>EGSC.18.40.IR.AGRN08</v>
      </c>
      <c r="C53" s="250" t="str">
        <f>'V Form B-RW'!G53</f>
        <v>&lt;select asset type or input text&gt;</v>
      </c>
      <c r="D53" s="245" t="str">
        <f>IF(ISBLANK('V Form B-RW'!H53),"",'V Form B-RW'!H53)</f>
        <v/>
      </c>
      <c r="E53" s="250" t="str">
        <f>IF(ISBLANK('V Form B-RW'!I53),"",'V Form B-RW'!I53)</f>
        <v/>
      </c>
      <c r="F53" s="250" t="str">
        <f>IF(ISBLANK('V Form B-RW'!J53),"",'V Form B-RW'!J53)</f>
        <v/>
      </c>
      <c r="G53" s="250" t="str">
        <f>IF(ISBLANK('V Form B-RW'!K53),"",'V Form B-RW'!K53)</f>
        <v/>
      </c>
      <c r="H53" s="250" t="str">
        <f>IF(ISBLANK('V Form B-RW'!L53),"",'V Form B-RW'!L53)</f>
        <v/>
      </c>
      <c r="I53" s="251" t="str">
        <f>IF(ISBLANK('V Form B-RW'!M53),"",'V Form B-RW'!M53)</f>
        <v/>
      </c>
      <c r="J53" s="251" t="str">
        <f>IF(ISBLANK('V Form B-RW'!N53),"",'V Form B-RW'!N53)</f>
        <v/>
      </c>
      <c r="K53" s="251" t="str">
        <f>IF(ISBLANK('V Form B-RW'!O53),"",'V Form B-RW'!O53)</f>
        <v/>
      </c>
      <c r="L53" s="251" t="str">
        <f>IF(ISBLANK('V Form B-RW'!P53),"",'V Form B-RW'!P53)</f>
        <v/>
      </c>
      <c r="M53" s="250" t="str">
        <f>IF(ISBLANK('V Form B-RW'!Q53),"",'V Form B-RW'!Q53)</f>
        <v/>
      </c>
      <c r="N53" s="250" t="str">
        <f>IF(ISBLANK('V Form B-RW'!R53),"",'V Form B-RW'!R53)</f>
        <v/>
      </c>
      <c r="O53" s="252" t="str">
        <f>IF(ISBLANK('V Form B-RW'!S53),"",'V Form B-RW'!S53)</f>
        <v/>
      </c>
      <c r="P53" s="253" t="str">
        <f>IF(ISBLANK('V Form B-RW'!T53),"",'V Form B-RW'!T53)</f>
        <v>&lt;select treatment ID or input text&gt;</v>
      </c>
      <c r="Q53" s="254" t="str">
        <f>IF(ISBLANK('V Form B-RW'!U53),"",'V Form B-RW'!U53)</f>
        <v/>
      </c>
      <c r="R53" s="250" t="str">
        <f>IF(ISBLANK('V Form B-RW'!V53),"",'V Form B-RW'!V53)</f>
        <v/>
      </c>
      <c r="S53" s="209"/>
      <c r="T53" s="239">
        <f>IF(B53='V Form B-RW'!B53,('V Form B-RW'!AB53),"check inputs")</f>
        <v>0</v>
      </c>
      <c r="U53" s="242">
        <f t="shared" si="1"/>
        <v>0</v>
      </c>
      <c r="V53" s="212"/>
      <c r="W53" s="211"/>
    </row>
    <row r="54" spans="1:25" s="6" customFormat="1" ht="39.75" customHeight="1" x14ac:dyDescent="0.25">
      <c r="A54" s="99"/>
      <c r="B54" s="99"/>
      <c r="C54" s="100"/>
      <c r="D54" s="100"/>
      <c r="E54" s="350" t="s">
        <v>109</v>
      </c>
      <c r="F54" s="101"/>
      <c r="G54" s="101"/>
      <c r="H54" s="101"/>
      <c r="I54" s="101"/>
      <c r="J54" s="101"/>
      <c r="K54" s="101"/>
      <c r="L54" s="101"/>
      <c r="M54" s="101"/>
      <c r="N54" s="100"/>
      <c r="O54" s="100"/>
      <c r="P54" s="100"/>
      <c r="Q54" s="100"/>
      <c r="R54" s="100"/>
      <c r="S54" s="243">
        <f>SUM(S14:S53)</f>
        <v>6500</v>
      </c>
      <c r="T54" s="243">
        <f>SUM(T14:T53)</f>
        <v>0</v>
      </c>
      <c r="U54" s="244">
        <f>SUM(U14:U53)</f>
        <v>-6500</v>
      </c>
      <c r="V54" s="100"/>
      <c r="W54" s="102"/>
      <c r="X54" s="12"/>
      <c r="Y54" s="11"/>
    </row>
    <row r="55" spans="1:25" s="6" customFormat="1" ht="39.75" customHeight="1" x14ac:dyDescent="0.25">
      <c r="A55" s="99"/>
      <c r="B55" s="99"/>
      <c r="C55" s="100"/>
      <c r="D55" s="100"/>
      <c r="E55" s="350" t="s">
        <v>110</v>
      </c>
      <c r="F55" s="101"/>
      <c r="G55" s="101"/>
      <c r="H55" s="101"/>
      <c r="I55" s="101"/>
      <c r="J55" s="101"/>
      <c r="K55" s="101"/>
      <c r="L55" s="101"/>
      <c r="M55" s="101"/>
      <c r="N55" s="100"/>
      <c r="O55" s="100"/>
      <c r="P55" s="100"/>
      <c r="Q55" s="100"/>
      <c r="R55" s="100"/>
      <c r="S55" s="100"/>
      <c r="T55" s="100"/>
      <c r="U55" s="100"/>
      <c r="V55" s="100"/>
      <c r="W55" s="100"/>
      <c r="X55" s="12"/>
      <c r="Y55" s="11"/>
    </row>
  </sheetData>
  <sheetProtection sheet="1" objects="1" scenarios="1" selectLockedCells="1"/>
  <customSheetViews>
    <customSheetView guid="{F8531A1D-0BE7-4C39-B6F0-44D7931A4F52}" scale="25" showPageBreaks="1" showGridLines="0" fitToPage="1" printArea="1" hiddenRows="1" hiddenColumns="1" view="pageBreakPreview">
      <pane xSplit="3" ySplit="13" topLeftCell="D14" activePane="bottomRight" state="frozen"/>
      <selection pane="bottomRight" activeCell="S30" sqref="S30"/>
      <pageMargins left="0.55118110236220474" right="0.55118110236220474" top="1.9685039370078741" bottom="0.78740157480314965" header="0.51181102362204722" footer="0.51181102362204722"/>
      <pageSetup paperSize="8" scale="38" orientation="landscape" r:id="rId1"/>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customSheetView>
  </customSheetViews>
  <mergeCells count="9">
    <mergeCell ref="V1:W1"/>
    <mergeCell ref="A12:G12"/>
    <mergeCell ref="H12:O12"/>
    <mergeCell ref="P12:V12"/>
    <mergeCell ref="A3:C3"/>
    <mergeCell ref="A5:C5"/>
    <mergeCell ref="A7:C7"/>
    <mergeCell ref="A8:C8"/>
    <mergeCell ref="E3:G8"/>
  </mergeCells>
  <conditionalFormatting sqref="U14">
    <cfRule type="cellIs" dxfId="1" priority="2" operator="lessThan">
      <formula>-6500</formula>
    </cfRule>
  </conditionalFormatting>
  <conditionalFormatting sqref="U14:U54">
    <cfRule type="cellIs" dxfId="0" priority="1" operator="lessThan">
      <formula>-3250</formula>
    </cfRule>
  </conditionalFormatting>
  <pageMargins left="0.55118110236220474" right="0.55118110236220474" top="0.89" bottom="0.78740157480314965" header="0.51181102362204722" footer="0.51181102362204722"/>
  <pageSetup paperSize="8" scale="38" orientation="landscape" r:id="rId2"/>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N42"/>
  <sheetViews>
    <sheetView showGridLines="0" view="pageBreakPreview" zoomScaleNormal="100" zoomScaleSheetLayoutView="100" workbookViewId="0">
      <pane xSplit="3" ySplit="10" topLeftCell="D11" activePane="bottomRight" state="frozen"/>
      <selection activeCell="B3" sqref="B3:E3"/>
      <selection pane="topRight" activeCell="B3" sqref="B3:E3"/>
      <selection pane="bottomLeft" activeCell="B3" sqref="B3:E3"/>
      <selection pane="bottomRight" activeCell="D11" sqref="D11"/>
    </sheetView>
  </sheetViews>
  <sheetFormatPr defaultColWidth="0" defaultRowHeight="0" customHeight="1" zeroHeight="1" x14ac:dyDescent="0.2"/>
  <cols>
    <col min="1" max="1" width="19.42578125" customWidth="1"/>
    <col min="2" max="2" width="24.5703125" style="3" customWidth="1"/>
    <col min="3" max="3" width="28.5703125" style="3" customWidth="1"/>
    <col min="4" max="7" width="29.42578125" style="3" customWidth="1"/>
    <col min="8" max="11" width="30" style="3" customWidth="1"/>
    <col min="12" max="12" width="9.140625" customWidth="1"/>
    <col min="13" max="14" width="0" hidden="1" customWidth="1"/>
    <col min="15" max="16384" width="9.140625" hidden="1"/>
  </cols>
  <sheetData>
    <row r="1" spans="1:12" s="51" customFormat="1" ht="34.5" customHeight="1" x14ac:dyDescent="0.2">
      <c r="A1" s="292" t="s">
        <v>211</v>
      </c>
      <c r="B1" s="103"/>
      <c r="C1" s="292"/>
      <c r="D1" s="292"/>
      <c r="E1" s="292"/>
      <c r="F1" s="292"/>
      <c r="G1" s="292"/>
      <c r="H1" s="292"/>
      <c r="I1" s="292"/>
      <c r="J1" s="292"/>
      <c r="K1" s="293" t="s">
        <v>108</v>
      </c>
    </row>
    <row r="2" spans="1:12" s="297" customFormat="1" ht="18" customHeight="1" x14ac:dyDescent="0.3">
      <c r="A2" s="294"/>
      <c r="B2" s="295"/>
      <c r="C2" s="295"/>
      <c r="D2" s="295"/>
      <c r="E2" s="295"/>
      <c r="F2" s="295"/>
      <c r="G2" s="295"/>
      <c r="H2" s="295"/>
      <c r="I2" s="295"/>
      <c r="J2" s="295"/>
      <c r="K2" s="295"/>
      <c r="L2" s="296"/>
    </row>
    <row r="3" spans="1:12" s="297" customFormat="1" ht="23.25" customHeight="1" x14ac:dyDescent="0.25">
      <c r="A3" s="298" t="s">
        <v>209</v>
      </c>
      <c r="B3" s="299"/>
      <c r="C3" s="231" t="s">
        <v>167</v>
      </c>
      <c r="D3" s="300" t="s">
        <v>158</v>
      </c>
      <c r="E3" s="301"/>
      <c r="F3" s="302"/>
      <c r="G3" s="302"/>
      <c r="H3" s="302"/>
      <c r="I3" s="302"/>
      <c r="J3" s="302"/>
      <c r="K3" s="303"/>
      <c r="L3" s="35"/>
    </row>
    <row r="4" spans="1:12" s="297" customFormat="1" ht="23.25" customHeight="1" x14ac:dyDescent="0.25">
      <c r="A4" s="304" t="s">
        <v>35</v>
      </c>
      <c r="B4" s="305"/>
      <c r="C4" s="232" t="s">
        <v>101</v>
      </c>
      <c r="D4" s="284" t="s">
        <v>164</v>
      </c>
      <c r="E4" s="306"/>
      <c r="F4" s="307"/>
      <c r="G4" s="307"/>
      <c r="H4" s="307"/>
      <c r="I4" s="307"/>
      <c r="J4" s="307"/>
      <c r="K4" s="308"/>
      <c r="L4" s="35"/>
    </row>
    <row r="5" spans="1:12" s="297" customFormat="1" ht="23.25" customHeight="1" x14ac:dyDescent="0.25">
      <c r="A5" s="309" t="s">
        <v>210</v>
      </c>
      <c r="B5" s="310"/>
      <c r="C5" s="232" t="s">
        <v>168</v>
      </c>
      <c r="D5" s="286" t="s">
        <v>143</v>
      </c>
      <c r="E5" s="311"/>
      <c r="F5" s="312"/>
      <c r="G5" s="312"/>
      <c r="H5" s="312"/>
      <c r="I5" s="312"/>
      <c r="J5" s="312"/>
      <c r="K5" s="313"/>
      <c r="L5" s="35"/>
    </row>
    <row r="6" spans="1:12" s="297" customFormat="1" ht="18" customHeight="1" x14ac:dyDescent="0.25">
      <c r="A6" s="294"/>
      <c r="B6" s="314"/>
      <c r="C6" s="314"/>
      <c r="D6" s="314"/>
      <c r="E6" s="314"/>
      <c r="F6" s="314"/>
      <c r="G6" s="314"/>
      <c r="H6" s="314"/>
      <c r="I6" s="314"/>
      <c r="J6" s="314"/>
      <c r="K6" s="314"/>
      <c r="L6" s="35"/>
    </row>
    <row r="7" spans="1:12" s="297" customFormat="1" ht="25.5" customHeight="1" x14ac:dyDescent="0.3">
      <c r="A7" s="315"/>
      <c r="B7" s="315"/>
      <c r="C7" s="316"/>
      <c r="D7" s="317"/>
      <c r="E7" s="317"/>
      <c r="F7" s="317"/>
      <c r="G7" s="317"/>
      <c r="H7" s="317"/>
      <c r="I7" s="317"/>
      <c r="J7" s="317"/>
      <c r="K7" s="317"/>
      <c r="L7" s="296"/>
    </row>
    <row r="8" spans="1:12" s="297" customFormat="1" ht="18" customHeight="1" x14ac:dyDescent="0.25">
      <c r="A8" s="294"/>
      <c r="B8" s="314"/>
      <c r="C8" s="314"/>
      <c r="D8" s="314"/>
      <c r="E8" s="314"/>
      <c r="F8" s="314"/>
      <c r="G8" s="314"/>
      <c r="H8" s="314"/>
      <c r="I8" s="314"/>
      <c r="J8" s="314"/>
      <c r="K8" s="314"/>
      <c r="L8" s="35"/>
    </row>
    <row r="9" spans="1:12" s="297" customFormat="1" ht="24.75" customHeight="1" x14ac:dyDescent="0.2">
      <c r="A9" s="318"/>
      <c r="B9" s="319"/>
      <c r="C9" s="319"/>
      <c r="D9" s="319"/>
      <c r="E9" s="319"/>
      <c r="F9" s="319"/>
      <c r="G9" s="320"/>
      <c r="H9" s="321" t="s">
        <v>33</v>
      </c>
      <c r="I9" s="321"/>
      <c r="J9" s="321"/>
      <c r="K9" s="321"/>
      <c r="L9" s="23"/>
    </row>
    <row r="10" spans="1:12" s="297" customFormat="1" ht="30.75" customHeight="1" x14ac:dyDescent="0.2">
      <c r="A10" s="322" t="s">
        <v>36</v>
      </c>
      <c r="B10" s="322" t="s">
        <v>144</v>
      </c>
      <c r="C10" s="322" t="s">
        <v>176</v>
      </c>
      <c r="D10" s="322" t="s">
        <v>212</v>
      </c>
      <c r="E10" s="322" t="s">
        <v>213</v>
      </c>
      <c r="F10" s="322" t="s">
        <v>214</v>
      </c>
      <c r="G10" s="322" t="s">
        <v>215</v>
      </c>
      <c r="H10" s="322" t="s">
        <v>216</v>
      </c>
      <c r="I10" s="322" t="s">
        <v>217</v>
      </c>
      <c r="J10" s="322" t="s">
        <v>218</v>
      </c>
      <c r="K10" s="322" t="s">
        <v>219</v>
      </c>
      <c r="L10" s="23"/>
    </row>
    <row r="11" spans="1:12" ht="23.25" customHeight="1" x14ac:dyDescent="0.2">
      <c r="A11" s="213"/>
      <c r="B11" s="214"/>
      <c r="C11" s="214" t="s">
        <v>103</v>
      </c>
      <c r="D11" s="215">
        <v>150000</v>
      </c>
      <c r="E11" s="216">
        <v>43748</v>
      </c>
      <c r="F11" s="215">
        <v>150000</v>
      </c>
      <c r="G11" s="216">
        <v>43758</v>
      </c>
      <c r="H11" s="217">
        <v>75000</v>
      </c>
      <c r="I11" s="216">
        <v>43789</v>
      </c>
      <c r="J11" s="218">
        <v>75000</v>
      </c>
      <c r="K11" s="234">
        <f t="shared" ref="K11:K39" si="0">IFERROR(J11/D11,"")</f>
        <v>0.5</v>
      </c>
      <c r="L11" s="3"/>
    </row>
    <row r="12" spans="1:12" ht="23.25" customHeight="1" x14ac:dyDescent="0.2">
      <c r="A12" s="219"/>
      <c r="B12" s="220"/>
      <c r="C12" s="220" t="s">
        <v>103</v>
      </c>
      <c r="D12" s="221"/>
      <c r="E12" s="222"/>
      <c r="F12" s="221"/>
      <c r="G12" s="222"/>
      <c r="H12" s="223"/>
      <c r="I12" s="222"/>
      <c r="J12" s="224"/>
      <c r="K12" s="235" t="str">
        <f t="shared" si="0"/>
        <v/>
      </c>
      <c r="L12" s="3"/>
    </row>
    <row r="13" spans="1:12" ht="23.25" customHeight="1" x14ac:dyDescent="0.2">
      <c r="A13" s="219"/>
      <c r="B13" s="220"/>
      <c r="C13" s="220" t="s">
        <v>103</v>
      </c>
      <c r="D13" s="221"/>
      <c r="E13" s="222"/>
      <c r="F13" s="221"/>
      <c r="G13" s="222"/>
      <c r="H13" s="223"/>
      <c r="I13" s="222"/>
      <c r="J13" s="224"/>
      <c r="K13" s="235" t="str">
        <f t="shared" si="0"/>
        <v/>
      </c>
      <c r="L13" s="3"/>
    </row>
    <row r="14" spans="1:12" ht="23.25" customHeight="1" x14ac:dyDescent="0.2">
      <c r="A14" s="219"/>
      <c r="B14" s="220"/>
      <c r="C14" s="220" t="s">
        <v>103</v>
      </c>
      <c r="D14" s="221"/>
      <c r="E14" s="222"/>
      <c r="F14" s="221"/>
      <c r="G14" s="222"/>
      <c r="H14" s="223"/>
      <c r="I14" s="222"/>
      <c r="J14" s="224"/>
      <c r="K14" s="235" t="str">
        <f t="shared" si="0"/>
        <v/>
      </c>
      <c r="L14" s="3"/>
    </row>
    <row r="15" spans="1:12" ht="23.25" customHeight="1" x14ac:dyDescent="0.2">
      <c r="A15" s="219"/>
      <c r="B15" s="220"/>
      <c r="C15" s="220" t="s">
        <v>103</v>
      </c>
      <c r="D15" s="221"/>
      <c r="E15" s="222"/>
      <c r="F15" s="221"/>
      <c r="G15" s="222"/>
      <c r="H15" s="223"/>
      <c r="I15" s="222"/>
      <c r="J15" s="224"/>
      <c r="K15" s="235" t="str">
        <f t="shared" si="0"/>
        <v/>
      </c>
      <c r="L15" s="3"/>
    </row>
    <row r="16" spans="1:12" ht="23.25" customHeight="1" x14ac:dyDescent="0.2">
      <c r="A16" s="219"/>
      <c r="B16" s="220"/>
      <c r="C16" s="220" t="s">
        <v>103</v>
      </c>
      <c r="D16" s="221"/>
      <c r="E16" s="222"/>
      <c r="F16" s="221"/>
      <c r="G16" s="222"/>
      <c r="H16" s="223"/>
      <c r="I16" s="222"/>
      <c r="J16" s="224"/>
      <c r="K16" s="235" t="str">
        <f t="shared" si="0"/>
        <v/>
      </c>
    </row>
    <row r="17" spans="1:11" ht="23.25" customHeight="1" x14ac:dyDescent="0.2">
      <c r="A17" s="219"/>
      <c r="B17" s="220"/>
      <c r="C17" s="220" t="s">
        <v>103</v>
      </c>
      <c r="D17" s="221"/>
      <c r="E17" s="222"/>
      <c r="F17" s="221"/>
      <c r="G17" s="222"/>
      <c r="H17" s="223"/>
      <c r="I17" s="222"/>
      <c r="J17" s="224"/>
      <c r="K17" s="235" t="str">
        <f t="shared" si="0"/>
        <v/>
      </c>
    </row>
    <row r="18" spans="1:11" ht="23.25" customHeight="1" x14ac:dyDescent="0.2">
      <c r="A18" s="219"/>
      <c r="B18" s="220"/>
      <c r="C18" s="220" t="s">
        <v>103</v>
      </c>
      <c r="D18" s="221"/>
      <c r="E18" s="222"/>
      <c r="F18" s="221"/>
      <c r="G18" s="222"/>
      <c r="H18" s="223"/>
      <c r="I18" s="222"/>
      <c r="J18" s="224"/>
      <c r="K18" s="235" t="str">
        <f t="shared" si="0"/>
        <v/>
      </c>
    </row>
    <row r="19" spans="1:11" ht="23.25" customHeight="1" x14ac:dyDescent="0.2">
      <c r="A19" s="219"/>
      <c r="B19" s="220"/>
      <c r="C19" s="220" t="s">
        <v>103</v>
      </c>
      <c r="D19" s="221"/>
      <c r="E19" s="222"/>
      <c r="F19" s="221"/>
      <c r="G19" s="222"/>
      <c r="H19" s="223"/>
      <c r="I19" s="222"/>
      <c r="J19" s="224"/>
      <c r="K19" s="235" t="str">
        <f t="shared" si="0"/>
        <v/>
      </c>
    </row>
    <row r="20" spans="1:11" ht="23.25" customHeight="1" x14ac:dyDescent="0.2">
      <c r="A20" s="219"/>
      <c r="B20" s="220"/>
      <c r="C20" s="220" t="s">
        <v>103</v>
      </c>
      <c r="D20" s="221"/>
      <c r="E20" s="222"/>
      <c r="F20" s="221"/>
      <c r="G20" s="222"/>
      <c r="H20" s="223"/>
      <c r="I20" s="222"/>
      <c r="J20" s="224"/>
      <c r="K20" s="235" t="str">
        <f t="shared" si="0"/>
        <v/>
      </c>
    </row>
    <row r="21" spans="1:11" ht="23.25" customHeight="1" x14ac:dyDescent="0.2">
      <c r="A21" s="219"/>
      <c r="B21" s="220"/>
      <c r="C21" s="220" t="s">
        <v>103</v>
      </c>
      <c r="D21" s="221"/>
      <c r="E21" s="222"/>
      <c r="F21" s="221"/>
      <c r="G21" s="222"/>
      <c r="H21" s="223"/>
      <c r="I21" s="222"/>
      <c r="J21" s="224"/>
      <c r="K21" s="235" t="str">
        <f t="shared" si="0"/>
        <v/>
      </c>
    </row>
    <row r="22" spans="1:11" ht="23.25" customHeight="1" x14ac:dyDescent="0.2">
      <c r="A22" s="219"/>
      <c r="B22" s="220"/>
      <c r="C22" s="220" t="s">
        <v>103</v>
      </c>
      <c r="D22" s="221"/>
      <c r="E22" s="222"/>
      <c r="F22" s="221"/>
      <c r="G22" s="222"/>
      <c r="H22" s="223"/>
      <c r="I22" s="222"/>
      <c r="J22" s="224"/>
      <c r="K22" s="235" t="str">
        <f t="shared" si="0"/>
        <v/>
      </c>
    </row>
    <row r="23" spans="1:11" ht="23.25" customHeight="1" x14ac:dyDescent="0.2">
      <c r="A23" s="219"/>
      <c r="B23" s="220"/>
      <c r="C23" s="220" t="s">
        <v>103</v>
      </c>
      <c r="D23" s="221"/>
      <c r="E23" s="222"/>
      <c r="F23" s="221"/>
      <c r="G23" s="222"/>
      <c r="H23" s="223"/>
      <c r="I23" s="222"/>
      <c r="J23" s="224"/>
      <c r="K23" s="235" t="str">
        <f t="shared" si="0"/>
        <v/>
      </c>
    </row>
    <row r="24" spans="1:11" ht="23.25" customHeight="1" x14ac:dyDescent="0.2">
      <c r="A24" s="219"/>
      <c r="B24" s="220"/>
      <c r="C24" s="220" t="s">
        <v>103</v>
      </c>
      <c r="D24" s="221"/>
      <c r="E24" s="222"/>
      <c r="F24" s="221"/>
      <c r="G24" s="222"/>
      <c r="H24" s="223"/>
      <c r="I24" s="222"/>
      <c r="J24" s="224"/>
      <c r="K24" s="235" t="str">
        <f t="shared" si="0"/>
        <v/>
      </c>
    </row>
    <row r="25" spans="1:11" ht="23.25" customHeight="1" x14ac:dyDescent="0.2">
      <c r="A25" s="219"/>
      <c r="B25" s="220"/>
      <c r="C25" s="220" t="s">
        <v>103</v>
      </c>
      <c r="D25" s="221"/>
      <c r="E25" s="222"/>
      <c r="F25" s="221"/>
      <c r="G25" s="222"/>
      <c r="H25" s="223"/>
      <c r="I25" s="222"/>
      <c r="J25" s="224"/>
      <c r="K25" s="235" t="str">
        <f t="shared" si="0"/>
        <v/>
      </c>
    </row>
    <row r="26" spans="1:11" ht="23.25" customHeight="1" x14ac:dyDescent="0.2">
      <c r="A26" s="219"/>
      <c r="B26" s="220"/>
      <c r="C26" s="220" t="s">
        <v>103</v>
      </c>
      <c r="D26" s="221"/>
      <c r="E26" s="222"/>
      <c r="F26" s="221"/>
      <c r="G26" s="222"/>
      <c r="H26" s="223"/>
      <c r="I26" s="222"/>
      <c r="J26" s="224"/>
      <c r="K26" s="235" t="str">
        <f t="shared" si="0"/>
        <v/>
      </c>
    </row>
    <row r="27" spans="1:11" ht="23.25" customHeight="1" x14ac:dyDescent="0.2">
      <c r="A27" s="219"/>
      <c r="B27" s="220"/>
      <c r="C27" s="220" t="s">
        <v>103</v>
      </c>
      <c r="D27" s="221"/>
      <c r="E27" s="222"/>
      <c r="F27" s="221"/>
      <c r="G27" s="222"/>
      <c r="H27" s="223"/>
      <c r="I27" s="222"/>
      <c r="J27" s="224"/>
      <c r="K27" s="235" t="str">
        <f t="shared" si="0"/>
        <v/>
      </c>
    </row>
    <row r="28" spans="1:11" ht="23.25" customHeight="1" x14ac:dyDescent="0.2">
      <c r="A28" s="219"/>
      <c r="B28" s="220"/>
      <c r="C28" s="220" t="s">
        <v>103</v>
      </c>
      <c r="D28" s="221"/>
      <c r="E28" s="222"/>
      <c r="F28" s="221"/>
      <c r="G28" s="222"/>
      <c r="H28" s="223"/>
      <c r="I28" s="222"/>
      <c r="J28" s="224"/>
      <c r="K28" s="235" t="str">
        <f t="shared" si="0"/>
        <v/>
      </c>
    </row>
    <row r="29" spans="1:11" ht="23.25" customHeight="1" x14ac:dyDescent="0.2">
      <c r="A29" s="219"/>
      <c r="B29" s="220"/>
      <c r="C29" s="220" t="s">
        <v>103</v>
      </c>
      <c r="D29" s="221"/>
      <c r="E29" s="222"/>
      <c r="F29" s="221"/>
      <c r="G29" s="222"/>
      <c r="H29" s="223"/>
      <c r="I29" s="222"/>
      <c r="J29" s="224"/>
      <c r="K29" s="235" t="str">
        <f t="shared" si="0"/>
        <v/>
      </c>
    </row>
    <row r="30" spans="1:11" ht="23.25" customHeight="1" x14ac:dyDescent="0.2">
      <c r="A30" s="219"/>
      <c r="B30" s="220"/>
      <c r="C30" s="220" t="s">
        <v>103</v>
      </c>
      <c r="D30" s="221"/>
      <c r="E30" s="222"/>
      <c r="F30" s="221"/>
      <c r="G30" s="222"/>
      <c r="H30" s="223"/>
      <c r="I30" s="222"/>
      <c r="J30" s="224"/>
      <c r="K30" s="235" t="str">
        <f t="shared" si="0"/>
        <v/>
      </c>
    </row>
    <row r="31" spans="1:11" ht="23.25" customHeight="1" x14ac:dyDescent="0.2">
      <c r="A31" s="219"/>
      <c r="B31" s="220"/>
      <c r="C31" s="220" t="s">
        <v>103</v>
      </c>
      <c r="D31" s="221"/>
      <c r="E31" s="222"/>
      <c r="F31" s="221"/>
      <c r="G31" s="222"/>
      <c r="H31" s="223"/>
      <c r="I31" s="222"/>
      <c r="J31" s="224"/>
      <c r="K31" s="235" t="str">
        <f t="shared" si="0"/>
        <v/>
      </c>
    </row>
    <row r="32" spans="1:11" ht="23.25" customHeight="1" x14ac:dyDescent="0.2">
      <c r="A32" s="219"/>
      <c r="B32" s="220"/>
      <c r="C32" s="220" t="s">
        <v>103</v>
      </c>
      <c r="D32" s="221"/>
      <c r="E32" s="222"/>
      <c r="F32" s="221"/>
      <c r="G32" s="222"/>
      <c r="H32" s="223"/>
      <c r="I32" s="222"/>
      <c r="J32" s="224"/>
      <c r="K32" s="235" t="str">
        <f t="shared" si="0"/>
        <v/>
      </c>
    </row>
    <row r="33" spans="1:11" ht="23.25" customHeight="1" x14ac:dyDescent="0.2">
      <c r="A33" s="219"/>
      <c r="B33" s="220"/>
      <c r="C33" s="220" t="s">
        <v>103</v>
      </c>
      <c r="D33" s="221"/>
      <c r="E33" s="222"/>
      <c r="F33" s="221"/>
      <c r="G33" s="222"/>
      <c r="H33" s="223"/>
      <c r="I33" s="222"/>
      <c r="J33" s="224"/>
      <c r="K33" s="235" t="str">
        <f t="shared" si="0"/>
        <v/>
      </c>
    </row>
    <row r="34" spans="1:11" ht="23.25" customHeight="1" x14ac:dyDescent="0.2">
      <c r="A34" s="219"/>
      <c r="B34" s="220"/>
      <c r="C34" s="220" t="s">
        <v>103</v>
      </c>
      <c r="D34" s="221"/>
      <c r="E34" s="222"/>
      <c r="F34" s="221"/>
      <c r="G34" s="222"/>
      <c r="H34" s="223"/>
      <c r="I34" s="222"/>
      <c r="J34" s="224"/>
      <c r="K34" s="235" t="str">
        <f t="shared" si="0"/>
        <v/>
      </c>
    </row>
    <row r="35" spans="1:11" ht="23.25" customHeight="1" x14ac:dyDescent="0.2">
      <c r="A35" s="219"/>
      <c r="B35" s="220"/>
      <c r="C35" s="220" t="s">
        <v>103</v>
      </c>
      <c r="D35" s="221"/>
      <c r="E35" s="222"/>
      <c r="F35" s="221"/>
      <c r="G35" s="222"/>
      <c r="H35" s="223"/>
      <c r="I35" s="222"/>
      <c r="J35" s="224"/>
      <c r="K35" s="235" t="str">
        <f t="shared" si="0"/>
        <v/>
      </c>
    </row>
    <row r="36" spans="1:11" ht="23.25" customHeight="1" x14ac:dyDescent="0.2">
      <c r="A36" s="219"/>
      <c r="B36" s="220"/>
      <c r="C36" s="220" t="s">
        <v>103</v>
      </c>
      <c r="D36" s="221"/>
      <c r="E36" s="222"/>
      <c r="F36" s="221"/>
      <c r="G36" s="222"/>
      <c r="H36" s="223"/>
      <c r="I36" s="222"/>
      <c r="J36" s="224"/>
      <c r="K36" s="235" t="str">
        <f t="shared" si="0"/>
        <v/>
      </c>
    </row>
    <row r="37" spans="1:11" ht="23.25" customHeight="1" x14ac:dyDescent="0.2">
      <c r="A37" s="219"/>
      <c r="B37" s="220"/>
      <c r="C37" s="220" t="s">
        <v>103</v>
      </c>
      <c r="D37" s="221"/>
      <c r="E37" s="222"/>
      <c r="F37" s="221"/>
      <c r="G37" s="222"/>
      <c r="H37" s="223"/>
      <c r="I37" s="222"/>
      <c r="J37" s="224"/>
      <c r="K37" s="235" t="str">
        <f t="shared" si="0"/>
        <v/>
      </c>
    </row>
    <row r="38" spans="1:11" ht="23.25" customHeight="1" x14ac:dyDescent="0.2">
      <c r="A38" s="219"/>
      <c r="B38" s="220"/>
      <c r="C38" s="220" t="s">
        <v>103</v>
      </c>
      <c r="D38" s="221"/>
      <c r="E38" s="222"/>
      <c r="F38" s="221"/>
      <c r="G38" s="222"/>
      <c r="H38" s="223"/>
      <c r="I38" s="222"/>
      <c r="J38" s="224"/>
      <c r="K38" s="235" t="str">
        <f t="shared" si="0"/>
        <v/>
      </c>
    </row>
    <row r="39" spans="1:11" ht="23.25" customHeight="1" x14ac:dyDescent="0.2">
      <c r="A39" s="225"/>
      <c r="B39" s="226"/>
      <c r="C39" s="226" t="s">
        <v>103</v>
      </c>
      <c r="D39" s="227"/>
      <c r="E39" s="228"/>
      <c r="F39" s="227"/>
      <c r="G39" s="228"/>
      <c r="H39" s="229"/>
      <c r="I39" s="228"/>
      <c r="J39" s="230"/>
      <c r="K39" s="236" t="str">
        <f t="shared" si="0"/>
        <v/>
      </c>
    </row>
    <row r="40" spans="1:11" ht="20.100000000000001" customHeight="1" x14ac:dyDescent="0.2">
      <c r="B40" s="22"/>
      <c r="C40" s="22"/>
      <c r="D40" s="22"/>
      <c r="E40" s="22"/>
      <c r="F40" s="22"/>
      <c r="G40" s="22"/>
      <c r="H40" s="22"/>
      <c r="I40" s="22"/>
      <c r="J40" s="22"/>
      <c r="K40" s="22"/>
    </row>
    <row r="41" spans="1:11" ht="12.95" customHeight="1" x14ac:dyDescent="0.2"/>
    <row r="42" spans="1:11" ht="12.95" customHeight="1" x14ac:dyDescent="0.2"/>
  </sheetData>
  <sheetProtection sheet="1" objects="1" scenarios="1" selectLockedCells="1" autoFilter="0"/>
  <customSheetViews>
    <customSheetView guid="{F8531A1D-0BE7-4C39-B6F0-44D7931A4F52}" scale="25" showPageBreaks="1" showGridLines="0" fitToPage="1" hiddenRows="1" hiddenColumns="1" view="pageBreakPreview">
      <pane xSplit="3" ySplit="10" topLeftCell="D11" activePane="bottomRight" state="frozen"/>
      <selection pane="bottomRight" activeCell="F31" sqref="F31"/>
      <pageMargins left="0.35433070866141736" right="0.35433070866141736" top="1.5748031496062993" bottom="0.78740157480314965" header="0.51181102362204722" footer="0.51181102362204722"/>
      <pageSetup paperSize="9" scale="46" orientation="landscape" r:id="rId1"/>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customSheetView>
  </customSheetViews>
  <mergeCells count="5">
    <mergeCell ref="A3:B3"/>
    <mergeCell ref="A4:B4"/>
    <mergeCell ref="A5:B5"/>
    <mergeCell ref="A9:G9"/>
    <mergeCell ref="H9:K9"/>
  </mergeCells>
  <pageMargins left="0.35433070866141736" right="0.35433070866141736" top="0.75" bottom="0.78740157480314965" header="0.51181102362204722" footer="0.51181102362204722"/>
  <pageSetup paperSize="9" scale="46" orientation="landscape" r:id="rId2"/>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drawing r:id="rId3"/>
  <legacyDrawingHF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Assumptions_GEN!$B$97:$B$99</xm:f>
          </x14:formula1>
          <xm:sqref>C11:C39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Z101"/>
  <sheetViews>
    <sheetView showGridLines="0" zoomScaleNormal="100" zoomScaleSheetLayoutView="100" workbookViewId="0">
      <selection activeCell="B8" sqref="B8"/>
    </sheetView>
  </sheetViews>
  <sheetFormatPr defaultColWidth="0" defaultRowHeight="11.85" customHeight="1" x14ac:dyDescent="0.2"/>
  <cols>
    <col min="1" max="1" width="9.140625" style="104" customWidth="1"/>
    <col min="2" max="2" width="55.42578125" style="105" bestFit="1" customWidth="1"/>
    <col min="3" max="3" width="3" style="104" customWidth="1"/>
    <col min="4" max="4" width="36.85546875" style="104" customWidth="1"/>
    <col min="5" max="5" width="2.28515625" style="104" customWidth="1"/>
    <col min="6" max="6" width="26.42578125" style="104" customWidth="1"/>
    <col min="7" max="7" width="1.85546875" style="104" customWidth="1"/>
    <col min="8" max="8" width="13" style="104" customWidth="1"/>
    <col min="9" max="9" width="65.5703125" style="104" customWidth="1"/>
    <col min="10" max="10" width="3.7109375" style="104" customWidth="1"/>
    <col min="11" max="11" width="33.42578125" style="104" customWidth="1"/>
    <col min="12" max="26" width="9.140625" style="104" customWidth="1"/>
    <col min="27" max="16384" width="9.140625" style="104" hidden="1"/>
  </cols>
  <sheetData>
    <row r="1" spans="1:26" ht="11.85" customHeight="1" x14ac:dyDescent="0.3">
      <c r="A1" s="73"/>
      <c r="B1" s="77"/>
      <c r="C1" s="73"/>
      <c r="D1" s="73"/>
      <c r="E1" s="73"/>
      <c r="F1" s="73"/>
      <c r="G1" s="73"/>
      <c r="H1" s="73"/>
      <c r="I1" s="73"/>
      <c r="J1" s="73"/>
      <c r="K1" s="73"/>
      <c r="L1" s="73"/>
      <c r="M1" s="73"/>
      <c r="N1" s="73"/>
      <c r="O1" s="73"/>
      <c r="P1" s="73"/>
      <c r="Q1" s="73"/>
      <c r="R1" s="73"/>
      <c r="S1" s="73"/>
      <c r="T1" s="73"/>
      <c r="U1" s="73"/>
      <c r="V1" s="73"/>
      <c r="W1" s="73"/>
      <c r="X1" s="73"/>
      <c r="Y1" s="73"/>
      <c r="Z1" s="73"/>
    </row>
    <row r="2" spans="1:26" ht="11.85" customHeight="1" x14ac:dyDescent="0.3">
      <c r="A2" s="73"/>
      <c r="B2" s="77"/>
      <c r="C2" s="73"/>
      <c r="D2" s="73"/>
      <c r="E2" s="73"/>
      <c r="F2" s="73"/>
      <c r="G2" s="73"/>
      <c r="H2" s="73"/>
      <c r="I2" s="73"/>
      <c r="J2" s="73"/>
      <c r="K2" s="73"/>
      <c r="L2" s="73"/>
      <c r="M2" s="73"/>
      <c r="N2" s="73"/>
      <c r="O2" s="73"/>
      <c r="P2" s="73"/>
      <c r="Q2" s="73"/>
      <c r="R2" s="73"/>
      <c r="S2" s="73"/>
      <c r="T2" s="73"/>
      <c r="U2" s="73"/>
      <c r="V2" s="73"/>
      <c r="W2" s="73"/>
      <c r="X2" s="73"/>
      <c r="Y2" s="73"/>
      <c r="Z2" s="73"/>
    </row>
    <row r="3" spans="1:26" ht="11.85" customHeight="1" x14ac:dyDescent="0.3">
      <c r="A3" s="73"/>
      <c r="B3" s="77"/>
      <c r="C3" s="73"/>
      <c r="D3" s="73"/>
      <c r="E3" s="73"/>
      <c r="F3" s="73"/>
      <c r="G3" s="73"/>
      <c r="H3" s="73"/>
      <c r="I3" s="73"/>
      <c r="J3" s="73"/>
      <c r="K3" s="73"/>
      <c r="L3" s="73"/>
      <c r="M3" s="73"/>
      <c r="N3" s="73"/>
      <c r="O3" s="73"/>
      <c r="P3" s="73"/>
      <c r="Q3" s="73"/>
      <c r="R3" s="73"/>
      <c r="S3" s="73"/>
      <c r="T3" s="73"/>
      <c r="U3" s="73"/>
      <c r="V3" s="73"/>
      <c r="W3" s="73"/>
      <c r="X3" s="73"/>
      <c r="Y3" s="73"/>
      <c r="Z3" s="73"/>
    </row>
    <row r="4" spans="1:26" ht="11.85" customHeight="1" x14ac:dyDescent="0.3">
      <c r="A4" s="73"/>
      <c r="B4" s="77"/>
      <c r="C4" s="73"/>
      <c r="D4" s="73"/>
      <c r="E4" s="73"/>
      <c r="F4" s="73"/>
      <c r="G4" s="73"/>
      <c r="H4" s="73"/>
      <c r="I4" s="73"/>
      <c r="J4" s="73"/>
      <c r="K4" s="73"/>
      <c r="L4" s="73"/>
      <c r="M4" s="73"/>
      <c r="N4" s="73"/>
      <c r="O4" s="73"/>
      <c r="P4" s="73"/>
      <c r="Q4" s="73"/>
      <c r="R4" s="73"/>
      <c r="S4" s="73"/>
      <c r="T4" s="73"/>
      <c r="U4" s="73"/>
      <c r="V4" s="73"/>
      <c r="W4" s="73"/>
      <c r="X4" s="73"/>
      <c r="Y4" s="73"/>
      <c r="Z4" s="73"/>
    </row>
    <row r="5" spans="1:26" ht="11.85" customHeight="1" x14ac:dyDescent="0.3">
      <c r="A5" s="74"/>
    </row>
    <row r="6" spans="1:26" s="106" customFormat="1" ht="11.85" customHeight="1" x14ac:dyDescent="0.3">
      <c r="A6" s="73"/>
      <c r="B6" s="75" t="s">
        <v>169</v>
      </c>
      <c r="C6" s="73"/>
      <c r="D6" s="73"/>
      <c r="E6" s="73"/>
      <c r="F6" s="73"/>
      <c r="G6" s="73"/>
      <c r="H6" s="73"/>
      <c r="I6" s="73"/>
      <c r="J6" s="73"/>
      <c r="K6" s="73"/>
      <c r="L6" s="73"/>
      <c r="M6" s="73"/>
      <c r="N6" s="73"/>
      <c r="O6" s="73"/>
      <c r="P6" s="73"/>
      <c r="Q6" s="73"/>
      <c r="R6" s="73"/>
      <c r="S6" s="73"/>
      <c r="T6" s="73"/>
      <c r="U6" s="73"/>
      <c r="V6" s="73"/>
      <c r="W6" s="73"/>
      <c r="X6" s="73"/>
      <c r="Y6" s="73"/>
      <c r="Z6" s="73"/>
    </row>
    <row r="7" spans="1:26" ht="11.85" customHeight="1" x14ac:dyDescent="0.3">
      <c r="A7" s="74"/>
    </row>
    <row r="8" spans="1:26" s="107" customFormat="1" ht="11.85" customHeight="1" x14ac:dyDescent="0.2">
      <c r="B8" s="78" t="s">
        <v>121</v>
      </c>
      <c r="C8" s="108"/>
      <c r="E8" s="108"/>
      <c r="G8" s="108"/>
      <c r="J8" s="108"/>
    </row>
    <row r="9" spans="1:26" s="107" customFormat="1" ht="11.85" customHeight="1" x14ac:dyDescent="0.2">
      <c r="B9" s="78" t="s">
        <v>122</v>
      </c>
      <c r="C9" s="108"/>
      <c r="E9" s="108"/>
      <c r="G9" s="108"/>
      <c r="J9" s="108"/>
    </row>
    <row r="10" spans="1:26" s="107" customFormat="1" ht="11.85" customHeight="1" x14ac:dyDescent="0.2">
      <c r="B10" s="109"/>
      <c r="C10" s="108"/>
      <c r="E10" s="108"/>
      <c r="G10" s="108"/>
      <c r="J10" s="108"/>
    </row>
    <row r="11" spans="1:26" s="106" customFormat="1" ht="11.85" customHeight="1" x14ac:dyDescent="0.3">
      <c r="A11" s="73"/>
      <c r="B11" s="75" t="s">
        <v>119</v>
      </c>
      <c r="C11" s="73"/>
      <c r="D11" s="73"/>
      <c r="E11" s="73"/>
      <c r="F11" s="73"/>
      <c r="G11" s="73"/>
      <c r="H11" s="73"/>
      <c r="I11" s="73"/>
      <c r="J11" s="73"/>
      <c r="K11" s="73"/>
      <c r="L11" s="73"/>
      <c r="M11" s="73"/>
      <c r="N11" s="73"/>
      <c r="O11" s="73"/>
      <c r="P11" s="73"/>
      <c r="Q11" s="73"/>
      <c r="R11" s="73"/>
      <c r="S11" s="73"/>
      <c r="T11" s="73"/>
      <c r="U11" s="73"/>
      <c r="V11" s="73"/>
      <c r="W11" s="73"/>
      <c r="X11" s="73"/>
      <c r="Y11" s="73"/>
      <c r="Z11" s="73"/>
    </row>
    <row r="12" spans="1:26" s="110" customFormat="1" ht="11.85" customHeight="1" x14ac:dyDescent="0.3">
      <c r="A12" s="74"/>
      <c r="B12" s="76"/>
      <c r="C12" s="74"/>
      <c r="D12" s="74"/>
      <c r="E12" s="74"/>
      <c r="F12" s="74"/>
      <c r="G12" s="74"/>
      <c r="H12" s="74"/>
      <c r="I12" s="74"/>
      <c r="J12" s="74"/>
      <c r="K12" s="74"/>
      <c r="L12" s="74"/>
      <c r="M12" s="74"/>
      <c r="N12" s="74"/>
      <c r="O12" s="74"/>
      <c r="P12" s="74"/>
      <c r="Q12" s="74"/>
      <c r="R12" s="74"/>
      <c r="S12" s="74"/>
      <c r="T12" s="74"/>
      <c r="U12" s="74"/>
      <c r="V12" s="74"/>
      <c r="W12" s="74"/>
      <c r="X12" s="74"/>
      <c r="Y12" s="74"/>
      <c r="Z12" s="74"/>
    </row>
    <row r="13" spans="1:26" s="107" customFormat="1" ht="11.85" customHeight="1" x14ac:dyDescent="0.2">
      <c r="B13" s="78" t="s">
        <v>124</v>
      </c>
      <c r="C13" s="108"/>
      <c r="E13" s="108"/>
      <c r="G13" s="108"/>
      <c r="J13" s="108"/>
      <c r="K13" s="108"/>
    </row>
    <row r="14" spans="1:26" s="107" customFormat="1" ht="11.85" customHeight="1" x14ac:dyDescent="0.2">
      <c r="B14" s="78" t="s">
        <v>146</v>
      </c>
      <c r="C14" s="108"/>
      <c r="E14" s="108"/>
      <c r="G14" s="108"/>
      <c r="J14" s="108"/>
      <c r="K14" s="108"/>
    </row>
    <row r="15" spans="1:26" s="107" customFormat="1" ht="11.85" customHeight="1" x14ac:dyDescent="0.2">
      <c r="B15" s="78" t="s">
        <v>147</v>
      </c>
      <c r="C15" s="108"/>
      <c r="E15" s="108"/>
      <c r="F15" s="108"/>
      <c r="G15" s="108"/>
      <c r="J15" s="108"/>
      <c r="K15" s="108"/>
    </row>
    <row r="16" spans="1:26" s="107" customFormat="1" ht="11.85" customHeight="1" x14ac:dyDescent="0.2">
      <c r="B16" s="78" t="s">
        <v>148</v>
      </c>
      <c r="C16" s="108"/>
      <c r="E16" s="108"/>
      <c r="F16" s="108"/>
      <c r="G16" s="108"/>
      <c r="J16" s="108"/>
      <c r="K16" s="108"/>
    </row>
    <row r="17" spans="1:26" s="107" customFormat="1" ht="11.85" customHeight="1" x14ac:dyDescent="0.2">
      <c r="B17" s="78" t="s">
        <v>125</v>
      </c>
      <c r="C17" s="108"/>
      <c r="E17" s="108"/>
      <c r="F17" s="108"/>
      <c r="G17" s="108"/>
      <c r="J17" s="108"/>
      <c r="K17" s="108"/>
    </row>
    <row r="18" spans="1:26" s="107" customFormat="1" ht="11.85" customHeight="1" x14ac:dyDescent="0.2">
      <c r="B18" s="78" t="s">
        <v>126</v>
      </c>
      <c r="C18" s="108"/>
      <c r="E18" s="108"/>
      <c r="F18" s="108"/>
      <c r="G18" s="108"/>
      <c r="J18" s="108"/>
      <c r="K18" s="108"/>
    </row>
    <row r="19" spans="1:26" s="107" customFormat="1" ht="11.85" customHeight="1" x14ac:dyDescent="0.2">
      <c r="B19" s="78" t="s">
        <v>127</v>
      </c>
      <c r="C19" s="108"/>
      <c r="E19" s="108"/>
      <c r="F19" s="108"/>
      <c r="G19" s="108"/>
      <c r="J19" s="108"/>
      <c r="K19" s="108"/>
    </row>
    <row r="20" spans="1:26" s="107" customFormat="1" ht="11.85" customHeight="1" x14ac:dyDescent="0.2">
      <c r="B20" s="78" t="s">
        <v>149</v>
      </c>
      <c r="C20" s="108"/>
      <c r="E20" s="108"/>
      <c r="F20" s="108"/>
      <c r="G20" s="108"/>
      <c r="J20" s="108"/>
      <c r="K20" s="108"/>
    </row>
    <row r="21" spans="1:26" s="107" customFormat="1" ht="11.85" customHeight="1" x14ac:dyDescent="0.2">
      <c r="B21" s="78" t="s">
        <v>150</v>
      </c>
      <c r="C21" s="108"/>
      <c r="E21" s="108"/>
      <c r="F21" s="108"/>
      <c r="G21" s="108"/>
      <c r="J21" s="108"/>
      <c r="K21" s="108"/>
    </row>
    <row r="22" spans="1:26" s="107" customFormat="1" ht="11.85" customHeight="1" x14ac:dyDescent="0.2">
      <c r="B22" s="78" t="s">
        <v>151</v>
      </c>
      <c r="C22" s="108"/>
      <c r="E22" s="108"/>
      <c r="F22" s="104"/>
      <c r="G22" s="108"/>
      <c r="J22" s="108"/>
      <c r="K22" s="108"/>
    </row>
    <row r="23" spans="1:26" s="107" customFormat="1" ht="11.85" customHeight="1" x14ac:dyDescent="0.2">
      <c r="B23" s="78" t="s">
        <v>152</v>
      </c>
      <c r="C23" s="108"/>
      <c r="D23" s="108"/>
      <c r="E23" s="108"/>
      <c r="F23" s="104"/>
      <c r="G23" s="108"/>
      <c r="J23" s="108"/>
      <c r="K23" s="108"/>
    </row>
    <row r="24" spans="1:26" s="107" customFormat="1" ht="11.85" customHeight="1" x14ac:dyDescent="0.2">
      <c r="B24" s="78" t="s">
        <v>153</v>
      </c>
      <c r="C24" s="108"/>
      <c r="D24" s="108"/>
      <c r="E24" s="108"/>
      <c r="F24" s="104"/>
      <c r="G24" s="108"/>
      <c r="J24" s="108"/>
      <c r="K24" s="108"/>
    </row>
    <row r="25" spans="1:26" s="107" customFormat="1" ht="11.85" customHeight="1" x14ac:dyDescent="0.2">
      <c r="B25" s="78" t="s">
        <v>123</v>
      </c>
      <c r="C25" s="108"/>
      <c r="D25" s="108"/>
      <c r="E25" s="108"/>
      <c r="F25" s="104"/>
      <c r="G25" s="108"/>
      <c r="J25" s="108"/>
      <c r="K25" s="108"/>
    </row>
    <row r="26" spans="1:26" s="107" customFormat="1" ht="11.85" customHeight="1" x14ac:dyDescent="0.2">
      <c r="B26" s="78" t="s">
        <v>154</v>
      </c>
      <c r="C26" s="108"/>
      <c r="D26" s="108"/>
      <c r="E26" s="108"/>
      <c r="F26" s="104"/>
      <c r="G26" s="108"/>
      <c r="J26" s="108"/>
      <c r="K26" s="108"/>
    </row>
    <row r="27" spans="1:26" s="107" customFormat="1" ht="11.85" customHeight="1" x14ac:dyDescent="0.2">
      <c r="B27" s="78" t="s">
        <v>155</v>
      </c>
      <c r="C27" s="108"/>
      <c r="D27" s="108"/>
      <c r="E27" s="108"/>
      <c r="F27" s="104"/>
      <c r="G27" s="108"/>
      <c r="J27" s="108"/>
      <c r="K27" s="108"/>
    </row>
    <row r="28" spans="1:26" s="107" customFormat="1" ht="11.85" customHeight="1" x14ac:dyDescent="0.2">
      <c r="B28" s="109"/>
      <c r="C28" s="108"/>
      <c r="D28" s="108"/>
      <c r="E28" s="108"/>
      <c r="F28" s="104"/>
      <c r="G28" s="108"/>
      <c r="J28" s="108"/>
      <c r="K28" s="108"/>
    </row>
    <row r="29" spans="1:26" s="106" customFormat="1" ht="11.85" customHeight="1" x14ac:dyDescent="0.3">
      <c r="A29" s="73"/>
      <c r="B29" s="75" t="s">
        <v>37</v>
      </c>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s="110" customFormat="1" ht="11.85" customHeight="1" x14ac:dyDescent="0.3">
      <c r="A30" s="74"/>
      <c r="B30" s="76"/>
      <c r="C30" s="74"/>
      <c r="D30" s="74"/>
      <c r="E30" s="74"/>
      <c r="F30" s="74"/>
      <c r="G30" s="74"/>
      <c r="H30" s="74"/>
      <c r="I30" s="74"/>
      <c r="J30" s="74"/>
      <c r="K30" s="74"/>
      <c r="L30" s="74"/>
      <c r="M30" s="74"/>
      <c r="N30" s="74"/>
      <c r="O30" s="74"/>
      <c r="P30" s="74"/>
      <c r="Q30" s="74"/>
      <c r="R30" s="74"/>
      <c r="S30" s="74"/>
      <c r="T30" s="74"/>
      <c r="U30" s="74"/>
      <c r="V30" s="74"/>
      <c r="W30" s="74"/>
      <c r="X30" s="74"/>
      <c r="Y30" s="74"/>
      <c r="Z30" s="74"/>
    </row>
    <row r="31" spans="1:26" s="107" customFormat="1" ht="11.85" customHeight="1" x14ac:dyDescent="0.2">
      <c r="B31" s="78" t="s">
        <v>38</v>
      </c>
      <c r="C31" s="108"/>
      <c r="D31" s="108"/>
      <c r="E31" s="108"/>
      <c r="F31" s="104"/>
      <c r="G31" s="108"/>
      <c r="J31" s="108"/>
      <c r="K31" s="108"/>
    </row>
    <row r="32" spans="1:26" s="107" customFormat="1" ht="11.85" customHeight="1" x14ac:dyDescent="0.2">
      <c r="B32" s="78" t="s">
        <v>39</v>
      </c>
      <c r="C32" s="108"/>
      <c r="D32" s="108"/>
      <c r="E32" s="108"/>
      <c r="F32" s="104"/>
      <c r="G32" s="108"/>
      <c r="J32" s="108"/>
      <c r="K32" s="108"/>
    </row>
    <row r="33" spans="1:26" ht="11.85" customHeight="1" x14ac:dyDescent="0.2">
      <c r="B33" s="78" t="s">
        <v>40</v>
      </c>
    </row>
    <row r="34" spans="1:26" ht="11.85" customHeight="1" x14ac:dyDescent="0.2">
      <c r="B34" s="78" t="s">
        <v>156</v>
      </c>
    </row>
    <row r="35" spans="1:26" ht="11.85" customHeight="1" x14ac:dyDescent="0.2">
      <c r="B35" s="78" t="s">
        <v>41</v>
      </c>
    </row>
    <row r="36" spans="1:26" ht="11.85" customHeight="1" x14ac:dyDescent="0.2">
      <c r="B36" s="78" t="s">
        <v>157</v>
      </c>
    </row>
    <row r="37" spans="1:26" ht="11.85" customHeight="1" x14ac:dyDescent="0.2">
      <c r="B37" s="78" t="s">
        <v>42</v>
      </c>
    </row>
    <row r="39" spans="1:26" s="106" customFormat="1" ht="11.85" customHeight="1" x14ac:dyDescent="0.3">
      <c r="A39" s="73"/>
      <c r="B39" s="75" t="s">
        <v>26</v>
      </c>
      <c r="C39" s="73"/>
      <c r="D39" s="73"/>
      <c r="E39" s="73"/>
      <c r="F39" s="73"/>
      <c r="G39" s="73"/>
      <c r="H39" s="73"/>
      <c r="I39" s="73"/>
      <c r="J39" s="73"/>
      <c r="K39" s="73"/>
      <c r="L39" s="73"/>
      <c r="M39" s="73"/>
      <c r="N39" s="73"/>
      <c r="O39" s="73"/>
      <c r="P39" s="73"/>
      <c r="Q39" s="73"/>
      <c r="R39" s="73"/>
      <c r="S39" s="73"/>
      <c r="T39" s="73"/>
      <c r="U39" s="73"/>
      <c r="V39" s="73"/>
      <c r="W39" s="73"/>
      <c r="X39" s="73"/>
      <c r="Y39" s="73"/>
      <c r="Z39" s="73"/>
    </row>
    <row r="40" spans="1:26" s="110" customFormat="1" ht="11.85" customHeight="1" x14ac:dyDescent="0.3">
      <c r="A40" s="74"/>
      <c r="B40" s="76"/>
      <c r="C40" s="74"/>
      <c r="D40" s="74"/>
      <c r="E40" s="74"/>
      <c r="F40" s="74"/>
      <c r="G40" s="74"/>
      <c r="H40" s="74"/>
      <c r="I40" s="74"/>
      <c r="J40" s="74"/>
      <c r="K40" s="74"/>
      <c r="L40" s="74"/>
      <c r="M40" s="74"/>
      <c r="N40" s="74"/>
      <c r="O40" s="74"/>
      <c r="P40" s="74"/>
      <c r="Q40" s="74"/>
      <c r="R40" s="74"/>
      <c r="S40" s="74"/>
      <c r="T40" s="74"/>
      <c r="U40" s="74"/>
      <c r="V40" s="74"/>
      <c r="W40" s="74"/>
      <c r="X40" s="74"/>
      <c r="Y40" s="74"/>
      <c r="Z40" s="74"/>
    </row>
    <row r="41" spans="1:26" ht="11.85" customHeight="1" x14ac:dyDescent="0.2">
      <c r="B41" s="78" t="s">
        <v>69</v>
      </c>
    </row>
    <row r="42" spans="1:26" ht="11.85" customHeight="1" x14ac:dyDescent="0.2">
      <c r="B42" s="78" t="s">
        <v>71</v>
      </c>
    </row>
    <row r="43" spans="1:26" ht="11.85" customHeight="1" x14ac:dyDescent="0.2">
      <c r="B43" s="78" t="s">
        <v>72</v>
      </c>
    </row>
    <row r="44" spans="1:26" ht="11.85" customHeight="1" x14ac:dyDescent="0.2">
      <c r="B44" s="78" t="s">
        <v>73</v>
      </c>
    </row>
    <row r="45" spans="1:26" ht="11.85" customHeight="1" x14ac:dyDescent="0.2">
      <c r="B45" s="78" t="s">
        <v>74</v>
      </c>
    </row>
    <row r="46" spans="1:26" ht="11.85" customHeight="1" x14ac:dyDescent="0.2">
      <c r="B46" s="78" t="s">
        <v>75</v>
      </c>
    </row>
    <row r="47" spans="1:26" ht="11.85" customHeight="1" x14ac:dyDescent="0.2">
      <c r="B47" s="78" t="s">
        <v>76</v>
      </c>
    </row>
    <row r="48" spans="1:26" ht="11.85" customHeight="1" x14ac:dyDescent="0.2">
      <c r="B48" s="78" t="s">
        <v>77</v>
      </c>
    </row>
    <row r="49" spans="2:2" ht="11.85" customHeight="1" x14ac:dyDescent="0.2">
      <c r="B49" s="78" t="s">
        <v>78</v>
      </c>
    </row>
    <row r="50" spans="2:2" ht="11.85" customHeight="1" x14ac:dyDescent="0.2">
      <c r="B50" s="78" t="s">
        <v>79</v>
      </c>
    </row>
    <row r="51" spans="2:2" ht="11.85" customHeight="1" x14ac:dyDescent="0.2">
      <c r="B51" s="78" t="s">
        <v>80</v>
      </c>
    </row>
    <row r="52" spans="2:2" ht="11.85" customHeight="1" x14ac:dyDescent="0.2">
      <c r="B52" s="78" t="s">
        <v>81</v>
      </c>
    </row>
    <row r="53" spans="2:2" ht="11.85" customHeight="1" x14ac:dyDescent="0.2">
      <c r="B53" s="78" t="s">
        <v>82</v>
      </c>
    </row>
    <row r="54" spans="2:2" ht="11.85" customHeight="1" x14ac:dyDescent="0.2">
      <c r="B54" s="78" t="s">
        <v>83</v>
      </c>
    </row>
    <row r="55" spans="2:2" ht="11.85" customHeight="1" x14ac:dyDescent="0.2">
      <c r="B55" s="78" t="s">
        <v>84</v>
      </c>
    </row>
    <row r="56" spans="2:2" ht="11.85" customHeight="1" x14ac:dyDescent="0.2">
      <c r="B56" s="78" t="s">
        <v>85</v>
      </c>
    </row>
    <row r="57" spans="2:2" ht="11.85" customHeight="1" x14ac:dyDescent="0.2">
      <c r="B57" s="78" t="s">
        <v>86</v>
      </c>
    </row>
    <row r="58" spans="2:2" ht="11.85" customHeight="1" x14ac:dyDescent="0.2">
      <c r="B58" s="78" t="s">
        <v>87</v>
      </c>
    </row>
    <row r="59" spans="2:2" ht="11.85" customHeight="1" x14ac:dyDescent="0.2">
      <c r="B59" s="78" t="s">
        <v>88</v>
      </c>
    </row>
    <row r="60" spans="2:2" ht="11.85" customHeight="1" x14ac:dyDescent="0.2">
      <c r="B60" s="78" t="s">
        <v>89</v>
      </c>
    </row>
    <row r="61" spans="2:2" ht="11.85" customHeight="1" x14ac:dyDescent="0.2">
      <c r="B61" s="78" t="s">
        <v>90</v>
      </c>
    </row>
    <row r="62" spans="2:2" ht="11.85" customHeight="1" x14ac:dyDescent="0.2">
      <c r="B62" s="78" t="s">
        <v>91</v>
      </c>
    </row>
    <row r="63" spans="2:2" ht="11.85" customHeight="1" x14ac:dyDescent="0.2">
      <c r="B63" s="78" t="s">
        <v>92</v>
      </c>
    </row>
    <row r="64" spans="2:2" ht="11.85" customHeight="1" x14ac:dyDescent="0.2">
      <c r="B64" s="78" t="s">
        <v>93</v>
      </c>
    </row>
    <row r="65" spans="1:26" ht="11.85" customHeight="1" x14ac:dyDescent="0.2">
      <c r="B65" s="78" t="s">
        <v>94</v>
      </c>
    </row>
    <row r="67" spans="1:26" s="106" customFormat="1" ht="11.85" customHeight="1" x14ac:dyDescent="0.3">
      <c r="A67" s="73"/>
      <c r="B67" s="75" t="s">
        <v>67</v>
      </c>
      <c r="C67" s="73"/>
      <c r="D67" s="73"/>
      <c r="E67" s="73"/>
      <c r="F67" s="73"/>
      <c r="G67" s="73"/>
      <c r="H67" s="73"/>
      <c r="I67" s="73"/>
      <c r="J67" s="73"/>
      <c r="K67" s="73"/>
      <c r="L67" s="73"/>
      <c r="M67" s="73"/>
      <c r="N67" s="73"/>
      <c r="O67" s="73"/>
      <c r="P67" s="73"/>
      <c r="Q67" s="73"/>
      <c r="R67" s="73"/>
      <c r="S67" s="73"/>
      <c r="T67" s="73"/>
      <c r="U67" s="73"/>
      <c r="V67" s="73"/>
      <c r="W67" s="73"/>
      <c r="X67" s="73"/>
      <c r="Y67" s="73"/>
      <c r="Z67" s="73"/>
    </row>
    <row r="68" spans="1:26" s="110" customFormat="1" ht="11.85" customHeight="1" x14ac:dyDescent="0.3">
      <c r="A68" s="74"/>
      <c r="B68" s="76"/>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ht="11.85" customHeight="1" x14ac:dyDescent="0.2">
      <c r="B69" s="78" t="s">
        <v>43</v>
      </c>
    </row>
    <row r="70" spans="1:26" ht="11.85" customHeight="1" x14ac:dyDescent="0.2">
      <c r="B70" s="78" t="s">
        <v>44</v>
      </c>
    </row>
    <row r="71" spans="1:26" ht="11.85" customHeight="1" x14ac:dyDescent="0.2">
      <c r="B71" s="78" t="s">
        <v>45</v>
      </c>
    </row>
    <row r="72" spans="1:26" ht="11.85" customHeight="1" x14ac:dyDescent="0.2">
      <c r="B72" s="78" t="s">
        <v>46</v>
      </c>
    </row>
    <row r="73" spans="1:26" ht="11.85" customHeight="1" x14ac:dyDescent="0.2">
      <c r="B73" s="78" t="s">
        <v>47</v>
      </c>
    </row>
    <row r="74" spans="1:26" ht="11.85" customHeight="1" x14ac:dyDescent="0.2">
      <c r="B74" s="78" t="s">
        <v>48</v>
      </c>
    </row>
    <row r="75" spans="1:26" ht="11.85" customHeight="1" x14ac:dyDescent="0.2">
      <c r="B75" s="78" t="s">
        <v>49</v>
      </c>
    </row>
    <row r="76" spans="1:26" ht="11.85" customHeight="1" x14ac:dyDescent="0.2">
      <c r="B76" s="78" t="s">
        <v>50</v>
      </c>
    </row>
    <row r="77" spans="1:26" ht="11.85" customHeight="1" x14ac:dyDescent="0.2">
      <c r="B77" s="78" t="s">
        <v>51</v>
      </c>
    </row>
    <row r="78" spans="1:26" ht="11.85" customHeight="1" x14ac:dyDescent="0.2">
      <c r="B78" s="78" t="s">
        <v>52</v>
      </c>
    </row>
    <row r="79" spans="1:26" ht="11.85" customHeight="1" x14ac:dyDescent="0.2">
      <c r="B79" s="78" t="s">
        <v>53</v>
      </c>
    </row>
    <row r="80" spans="1:26" ht="11.85" customHeight="1" x14ac:dyDescent="0.2">
      <c r="B80" s="78" t="s">
        <v>54</v>
      </c>
    </row>
    <row r="81" spans="1:26" ht="11.85" customHeight="1" x14ac:dyDescent="0.2">
      <c r="B81" s="78" t="s">
        <v>55</v>
      </c>
    </row>
    <row r="82" spans="1:26" ht="11.85" customHeight="1" x14ac:dyDescent="0.2">
      <c r="B82" s="78" t="s">
        <v>56</v>
      </c>
    </row>
    <row r="83" spans="1:26" ht="11.85" customHeight="1" x14ac:dyDescent="0.2">
      <c r="B83" s="78" t="s">
        <v>57</v>
      </c>
    </row>
    <row r="84" spans="1:26" ht="11.85" customHeight="1" x14ac:dyDescent="0.2">
      <c r="B84" s="78" t="s">
        <v>58</v>
      </c>
    </row>
    <row r="85" spans="1:26" ht="11.85" customHeight="1" x14ac:dyDescent="0.2">
      <c r="B85" s="78" t="s">
        <v>59</v>
      </c>
    </row>
    <row r="86" spans="1:26" ht="11.85" customHeight="1" x14ac:dyDescent="0.2">
      <c r="B86" s="78" t="s">
        <v>66</v>
      </c>
    </row>
    <row r="87" spans="1:26" ht="11.85" customHeight="1" x14ac:dyDescent="0.2">
      <c r="B87" s="78" t="s">
        <v>60</v>
      </c>
    </row>
    <row r="88" spans="1:26" ht="11.85" customHeight="1" x14ac:dyDescent="0.2">
      <c r="B88" s="78" t="s">
        <v>61</v>
      </c>
    </row>
    <row r="89" spans="1:26" ht="11.85" customHeight="1" x14ac:dyDescent="0.2">
      <c r="B89" s="78" t="s">
        <v>62</v>
      </c>
    </row>
    <row r="90" spans="1:26" ht="11.85" customHeight="1" x14ac:dyDescent="0.2">
      <c r="B90" s="78" t="s">
        <v>63</v>
      </c>
    </row>
    <row r="91" spans="1:26" ht="11.85" customHeight="1" x14ac:dyDescent="0.2">
      <c r="B91" s="78" t="s">
        <v>64</v>
      </c>
    </row>
    <row r="92" spans="1:26" ht="11.85" customHeight="1" x14ac:dyDescent="0.2">
      <c r="B92" s="78" t="s">
        <v>65</v>
      </c>
    </row>
    <row r="93" spans="1:26" ht="11.85" customHeight="1" x14ac:dyDescent="0.2">
      <c r="B93" s="78" t="s">
        <v>95</v>
      </c>
    </row>
    <row r="95" spans="1:26" s="106" customFormat="1" ht="11.85" customHeight="1" x14ac:dyDescent="0.3">
      <c r="A95" s="73"/>
      <c r="B95" s="75" t="s">
        <v>97</v>
      </c>
      <c r="C95" s="73"/>
      <c r="D95" s="73"/>
      <c r="E95" s="73"/>
      <c r="F95" s="73"/>
      <c r="G95" s="73"/>
      <c r="H95" s="73"/>
      <c r="I95" s="73"/>
      <c r="J95" s="73"/>
      <c r="K95" s="73"/>
      <c r="L95" s="73"/>
      <c r="M95" s="73"/>
      <c r="N95" s="73"/>
      <c r="O95" s="73"/>
      <c r="P95" s="73"/>
      <c r="Q95" s="73"/>
      <c r="R95" s="73"/>
      <c r="S95" s="73"/>
      <c r="T95" s="73"/>
      <c r="U95" s="73"/>
      <c r="V95" s="73"/>
      <c r="W95" s="73"/>
      <c r="X95" s="73"/>
      <c r="Y95" s="73"/>
      <c r="Z95" s="73"/>
    </row>
    <row r="96" spans="1:26" s="110" customFormat="1" ht="11.85" customHeight="1" x14ac:dyDescent="0.3">
      <c r="A96" s="74"/>
      <c r="B96" s="76"/>
      <c r="C96" s="74"/>
      <c r="D96" s="74"/>
      <c r="E96" s="74"/>
      <c r="F96" s="74"/>
      <c r="G96" s="74"/>
      <c r="H96" s="74"/>
      <c r="I96" s="74"/>
      <c r="J96" s="74"/>
      <c r="K96" s="74"/>
      <c r="L96" s="74"/>
      <c r="M96" s="74"/>
      <c r="N96" s="74"/>
      <c r="O96" s="74"/>
      <c r="P96" s="74"/>
      <c r="Q96" s="74"/>
      <c r="R96" s="74"/>
      <c r="S96" s="74"/>
      <c r="T96" s="74"/>
      <c r="U96" s="74"/>
      <c r="V96" s="74"/>
      <c r="W96" s="74"/>
      <c r="X96" s="74"/>
      <c r="Y96" s="74"/>
      <c r="Z96" s="74"/>
    </row>
    <row r="97" spans="1:26" ht="11.85" customHeight="1" x14ac:dyDescent="0.2">
      <c r="B97" s="78" t="s">
        <v>117</v>
      </c>
    </row>
    <row r="98" spans="1:26" ht="11.85" customHeight="1" x14ac:dyDescent="0.2">
      <c r="B98" s="78" t="s">
        <v>5</v>
      </c>
    </row>
    <row r="99" spans="1:26" ht="11.85" customHeight="1" x14ac:dyDescent="0.2">
      <c r="B99" s="78" t="s">
        <v>118</v>
      </c>
    </row>
    <row r="101" spans="1:26" s="106" customFormat="1" ht="11.85" customHeight="1" x14ac:dyDescent="0.3">
      <c r="A101" s="73"/>
      <c r="B101" s="75" t="s">
        <v>170</v>
      </c>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sheetData>
  <sheetProtection sheet="1" objects="1" scenarios="1" selectLockedCells="1"/>
  <customSheetViews>
    <customSheetView guid="{F8531A1D-0BE7-4C39-B6F0-44D7931A4F52}" showGridLines="0" printArea="1" hiddenColumns="1" state="hidden">
      <selection activeCell="B8" sqref="B8"/>
      <pageMargins left="0.7" right="0.7" top="0.75" bottom="0.75" header="0.3" footer="0.3"/>
      <pageSetup paperSize="9" scale="40" orientation="portrait" r:id="rId1"/>
      <headerFooter differentOddEven="1" differentFirst="1">
        <oddFooter xml:space="preserve">&amp;L&amp;"arial,Bold"&amp;10&amp;K3F3F3F &amp;C&amp;"arial,Bold"&amp;14&amp;KFF0000 </oddFooter>
        <evenFooter xml:space="preserve">&amp;L&amp;"arial,Bold"&amp;10&amp;K3F3F3F &amp;C&amp;"arial,Bold"&amp;14&amp;KFF0000 </evenFooter>
        <firstFooter xml:space="preserve">&amp;L&amp;"arial,Bold"&amp;10&amp;K3F3F3F &amp;C&amp;"arial,Bold"&amp;14&amp;KFF0000 </firstFooter>
      </headerFooter>
    </customSheetView>
  </customSheetViews>
  <pageMargins left="0.7" right="0.7" top="0.75" bottom="0.75" header="0.3" footer="0.3"/>
  <pageSetup paperSize="9" scale="40" orientation="portrait" r:id="rId2"/>
  <headerFooter differentOddEven="1" differentFirst="1">
    <oddFooter xml:space="preserve">&amp;L&amp;"arial,Bold"&amp;10&amp;K3F3F3F &amp;C&amp;"arial,Bold"&amp;14&amp;KFF0000 </oddFooter>
    <evenFooter xml:space="preserve">&amp;L&amp;"arial,Bold"&amp;10&amp;K3F3F3F &amp;C&amp;"arial,Bold"&amp;14&amp;KFF0000 </evenFooter>
    <firstFooter xml:space="preserve">&amp;L&amp;"arial,Bold"&amp;10&amp;K3F3F3F &amp;C&amp;"arial,Bold"&amp;14&amp;KFF0000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BD33EE069ED749929364E2164B8096" ma:contentTypeVersion="0" ma:contentTypeDescription="Create a new document." ma:contentTypeScope="" ma:versionID="9fb2a0a6de5b35cb73e8f5f248abf34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E261EB-B1FF-4F83-8879-68103FDC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2864959-1AF4-483F-8083-16AB139FDCB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6C5245E-40BF-4F50-B64C-60FC4E2A98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V Form D-Dec</vt:lpstr>
      <vt:lpstr>V Form A-EW</vt:lpstr>
      <vt:lpstr>V Form B-RW</vt:lpstr>
      <vt:lpstr>V Form B2-CW</vt:lpstr>
      <vt:lpstr>V Form C-MR</vt:lpstr>
      <vt:lpstr>Assumptions_GEN</vt:lpstr>
      <vt:lpstr>'V Form A-EW'!_FilterDatabase</vt:lpstr>
      <vt:lpstr>'V Form B2-CW'!_FilterDatabase</vt:lpstr>
      <vt:lpstr>'V Form B-RW'!_FilterDatabase</vt:lpstr>
      <vt:lpstr>'V Form C-MR'!_FilterDatabase</vt:lpstr>
      <vt:lpstr>ClaimID</vt:lpstr>
      <vt:lpstr>DeliveryAgent</vt:lpstr>
      <vt:lpstr>EventName</vt:lpstr>
      <vt:lpstr>Assumptions_GEN!Print_Area</vt:lpstr>
      <vt:lpstr>'V Form A-EW'!Print_Area</vt:lpstr>
      <vt:lpstr>'V Form B2-CW'!Print_Area</vt:lpstr>
      <vt:lpstr>'V Form B-RW'!Print_Area</vt:lpstr>
      <vt:lpstr>'V Form D-Dec'!Print_Area</vt:lpstr>
      <vt:lpstr>'V Form A-EW'!Print_Titles</vt:lpstr>
    </vt:vector>
  </TitlesOfParts>
  <Company>Deloitte Touche Tohmatsu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Shum, Pui Mun (AU - Melbourne)</dc:creator>
  <cp:lastModifiedBy>Deidre E Steain (DTF)</cp:lastModifiedBy>
  <cp:lastPrinted>2018-12-03T22:50:35Z</cp:lastPrinted>
  <dcterms:created xsi:type="dcterms:W3CDTF">2018-10-08T22:18:04Z</dcterms:created>
  <dcterms:modified xsi:type="dcterms:W3CDTF">2018-12-03T22:52:31Z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0x01010032BD33EE069ED749929364E2164B8096</vt:lpwstr>
  </property>
  <property fmtid="{D5CDD505-2E9C-101B-9397-08002B2CF9AE}" pid="3" name="TitusGUID">
    <vt:lpwstr>e86959a4-6f8f-4dda-bd4a-8a8ca27db49e</vt:lpwstr>
  </property>
  <property fmtid="{D5CDD505-2E9C-101B-9397-08002B2CF9AE}" pid="4" name="Classification">
    <vt:lpwstr>Do Not Mark</vt:lpwstr>
  </property>
</Properties>
</file>